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80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k_matsuo/Desktop/"/>
    </mc:Choice>
  </mc:AlternateContent>
  <xr:revisionPtr revIDLastSave="0" documentId="13_ncr:1_{53293B78-C187-5740-8164-47CE4AAA9CF3}" xr6:coauthVersionLast="47" xr6:coauthVersionMax="47" xr10:uidLastSave="{00000000-0000-0000-0000-000000000000}"/>
  <bookViews>
    <workbookView xWindow="26720" yWindow="460" windowWidth="22000" windowHeight="28260" tabRatio="500" xr2:uid="{00000000-000D-0000-FFFF-FFFF00000000}"/>
  </bookViews>
  <sheets>
    <sheet name="Sheet1" sheetId="1" r:id="rId1"/>
    <sheet name="Sheet2" sheetId="2" r:id="rId2"/>
  </sheet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R50" i="1" l="1"/>
  <c r="S50" i="1" s="1"/>
  <c r="R31" i="1"/>
  <c r="S31" i="1" s="1"/>
  <c r="G53" i="1" s="1"/>
  <c r="O20" i="1"/>
  <c r="O16" i="1"/>
  <c r="O24" i="1"/>
  <c r="C53" i="1"/>
  <c r="F53" i="1"/>
  <c r="O35" i="1"/>
  <c r="D53" i="1" s="1"/>
  <c r="O39" i="1"/>
  <c r="O43" i="1"/>
  <c r="C56" i="1" l="1"/>
</calcChain>
</file>

<file path=xl/sharedStrings.xml><?xml version="1.0" encoding="utf-8"?>
<sst xmlns="http://schemas.openxmlformats.org/spreadsheetml/2006/main" count="111" uniqueCount="67">
  <si>
    <t>アムール1971</t>
    <phoneticPr fontId="3"/>
  </si>
  <si>
    <t>ご注文書</t>
    <phoneticPr fontId="3"/>
  </si>
  <si>
    <t>ご住所</t>
  </si>
  <si>
    <t>フリガナ</t>
    <phoneticPr fontId="3"/>
  </si>
  <si>
    <t>お名前</t>
    <phoneticPr fontId="3"/>
  </si>
  <si>
    <t>ご住所</t>
    <phoneticPr fontId="3"/>
  </si>
  <si>
    <t>　※入金確認後、商品の発送を行います。お急ぎの場合は入金後、お電話をください。</t>
    <phoneticPr fontId="3"/>
  </si>
  <si>
    <t>　電話（　　　　　　）　　　　　ー　　　</t>
    <phoneticPr fontId="3"/>
  </si>
  <si>
    <t>　FAX （　　　　　　）　　　　　ー　　</t>
    <phoneticPr fontId="3"/>
  </si>
  <si>
    <t>　　　お名前やお届け先などの必要事項をすべてお知らせ下さい。</t>
    <phoneticPr fontId="3"/>
  </si>
  <si>
    <t>ご
注
文
者
様</t>
    <phoneticPr fontId="3"/>
  </si>
  <si>
    <t>お
届
け
先
①</t>
    <phoneticPr fontId="3"/>
  </si>
  <si>
    <t>お電話</t>
  </si>
  <si>
    <t>　　（　　　　　　　　）　　　　　　 ー　　　</t>
    <phoneticPr fontId="3"/>
  </si>
  <si>
    <t>ご
注
文
数</t>
    <phoneticPr fontId="3"/>
  </si>
  <si>
    <t>個・ピリ辛</t>
  </si>
  <si>
    <t>個・ピリ辛</t>
    <phoneticPr fontId="3"/>
  </si>
  <si>
    <t>　（マイルド</t>
  </si>
  <si>
    <t>　　　ご注文者様に送る　　　他の住所へ送る　　　ギフト用（のし：有・無）　　　包装紙のリボンの色（赤 ・ 緑 ・ ゴールド）　</t>
    <phoneticPr fontId="3"/>
  </si>
  <si>
    <t>　（マイルド</t>
    <phoneticPr fontId="3"/>
  </si>
  <si>
    <t>個）</t>
  </si>
  <si>
    <t>個）</t>
    <phoneticPr fontId="3"/>
  </si>
  <si>
    <t>セット</t>
  </si>
  <si>
    <t>セット</t>
    <phoneticPr fontId="3"/>
  </si>
  <si>
    <t>※味の組合わせは自由です。</t>
    <phoneticPr fontId="3"/>
  </si>
  <si>
    <t xml:space="preserve">
のしの
表書き</t>
    <phoneticPr fontId="3"/>
  </si>
  <si>
    <t>　　御中元　　　お歳暮　　　御礼　　　快気祝 
　　御祝　　　　 他（　　　　　　　　　　 　  　 ）</t>
    <phoneticPr fontId="3"/>
  </si>
  <si>
    <t>※味の組合わせは自由です。　</t>
    <phoneticPr fontId="3"/>
  </si>
  <si>
    <t>※味の組合わせは自由です。</t>
    <phoneticPr fontId="3"/>
  </si>
  <si>
    <t>お
届
け
先
②</t>
    <phoneticPr fontId="3"/>
  </si>
  <si>
    <t>備考欄</t>
    <phoneticPr fontId="3"/>
  </si>
  <si>
    <t>お届け先①</t>
    <rPh sb="1" eb="2">
      <t>トド</t>
    </rPh>
    <rPh sb="3" eb="4">
      <t>サキ</t>
    </rPh>
    <phoneticPr fontId="3"/>
  </si>
  <si>
    <t>お届け先②</t>
    <rPh sb="1" eb="2">
      <t>トド</t>
    </rPh>
    <rPh sb="3" eb="4">
      <t>サキ</t>
    </rPh>
    <phoneticPr fontId="3"/>
  </si>
  <si>
    <r>
      <t>　真空パックカリーソース</t>
    </r>
    <r>
      <rPr>
        <b/>
        <sz val="12"/>
        <color theme="1"/>
        <rFont val="ＭＳ Ｐゴシック"/>
        <family val="2"/>
        <charset val="128"/>
        <scheme val="minor"/>
      </rPr>
      <t>６個</t>
    </r>
    <r>
      <rPr>
        <sz val="12"/>
        <color theme="1"/>
        <rFont val="ＭＳ Ｐゴシック"/>
        <family val="2"/>
        <charset val="128"/>
        <scheme val="minor"/>
      </rPr>
      <t>入り</t>
    </r>
    <phoneticPr fontId="3"/>
  </si>
  <si>
    <t>円（税込）×</t>
  </si>
  <si>
    <t>円（税込）×</t>
    <phoneticPr fontId="3"/>
  </si>
  <si>
    <r>
      <t>　真空パックカリーソース</t>
    </r>
    <r>
      <rPr>
        <b/>
        <sz val="12"/>
        <color theme="1"/>
        <rFont val="ＭＳ Ｐゴシック"/>
        <family val="2"/>
        <charset val="128"/>
        <scheme val="minor"/>
      </rPr>
      <t>８個</t>
    </r>
    <r>
      <rPr>
        <sz val="12"/>
        <color theme="1"/>
        <rFont val="ＭＳ Ｐゴシック"/>
        <family val="2"/>
        <charset val="128"/>
        <scheme val="minor"/>
      </rPr>
      <t>入り</t>
    </r>
    <phoneticPr fontId="3"/>
  </si>
  <si>
    <r>
      <t>　真空パックカリーソース</t>
    </r>
    <r>
      <rPr>
        <b/>
        <sz val="12"/>
        <color rgb="FF000000"/>
        <rFont val="ＭＳ Ｐゴシック"/>
        <family val="2"/>
        <charset val="128"/>
        <scheme val="minor"/>
      </rPr>
      <t>10個</t>
    </r>
    <r>
      <rPr>
        <sz val="12"/>
        <color rgb="FF000000"/>
        <rFont val="ＭＳ Ｐゴシック"/>
        <family val="2"/>
        <charset val="128"/>
        <scheme val="minor"/>
      </rPr>
      <t>入り</t>
    </r>
    <phoneticPr fontId="3"/>
  </si>
  <si>
    <t>円（税込）×</t>
    <phoneticPr fontId="3"/>
  </si>
  <si>
    <t>円（税込）×</t>
    <phoneticPr fontId="3"/>
  </si>
  <si>
    <t>　　（　　　　　　　　）　　　　　　 ー　　　</t>
    <phoneticPr fontId="3"/>
  </si>
  <si>
    <t>アムール 多久本店</t>
    <phoneticPr fontId="3"/>
  </si>
  <si>
    <t>営業時間</t>
  </si>
  <si>
    <t>〒846-0002　佐賀県多久市北多久町小侍666-42</t>
  </si>
  <si>
    <t>TEL：0952-75-4881　FAX：0952-75-4889</t>
  </si>
  <si>
    <t>URL：http://amour1971.com</t>
    <phoneticPr fontId="3"/>
  </si>
  <si>
    <t>その他手数料</t>
    <rPh sb="2" eb="3">
      <t>タ</t>
    </rPh>
    <rPh sb="3" eb="6">
      <t>テスウリョウ</t>
    </rPh>
    <phoneticPr fontId="3"/>
  </si>
  <si>
    <t>送料</t>
    <rPh sb="0" eb="2">
      <t>ソウリョウ</t>
    </rPh>
    <phoneticPr fontId="3"/>
  </si>
  <si>
    <t>商品合計</t>
    <rPh sb="0" eb="2">
      <t>ショウヒン</t>
    </rPh>
    <rPh sb="2" eb="4">
      <t>キンガクゴウケイ</t>
    </rPh>
    <phoneticPr fontId="3"/>
  </si>
  <si>
    <t>佐賀銀行：店番 631　口座番号 1449124　アムールイチキユウナナイチ</t>
    <phoneticPr fontId="3"/>
  </si>
  <si>
    <t>〒</t>
    <phoneticPr fontId="3"/>
  </si>
  <si>
    <t>〒</t>
    <phoneticPr fontId="3"/>
  </si>
  <si>
    <t>都道府県名</t>
    <rPh sb="0" eb="5">
      <t>トドウフケンメイ</t>
    </rPh>
    <phoneticPr fontId="3"/>
  </si>
  <si>
    <t>都道府県名より以降</t>
    <rPh sb="0" eb="5">
      <t>トドウフケンメイ</t>
    </rPh>
    <rPh sb="7" eb="9">
      <t>イコウ</t>
    </rPh>
    <phoneticPr fontId="3"/>
  </si>
  <si>
    <t>配送地方</t>
    <rPh sb="0" eb="4">
      <t>ハイソウチホウ</t>
    </rPh>
    <phoneticPr fontId="3"/>
  </si>
  <si>
    <t>円</t>
    <rPh sb="0" eb="1">
      <t>エン</t>
    </rPh>
    <phoneticPr fontId="3"/>
  </si>
  <si>
    <t>合計金額</t>
    <rPh sb="0" eb="4">
      <t>ゴウケイキンガク</t>
    </rPh>
    <phoneticPr fontId="3"/>
  </si>
  <si>
    <t>都</t>
    <rPh sb="0" eb="1">
      <t>ト</t>
    </rPh>
    <phoneticPr fontId="3"/>
  </si>
  <si>
    <t>府</t>
    <rPh sb="0" eb="1">
      <t>フ</t>
    </rPh>
    <phoneticPr fontId="3"/>
  </si>
  <si>
    <t>県</t>
    <rPh sb="0" eb="1">
      <t>ケン</t>
    </rPh>
    <phoneticPr fontId="3"/>
  </si>
  <si>
    <t>選択してください</t>
    <rPh sb="0" eb="2">
      <t>センタク</t>
    </rPh>
    <phoneticPr fontId="3"/>
  </si>
  <si>
    <t>（北海道の方）</t>
    <rPh sb="1" eb="4">
      <t>ホッカイドウ</t>
    </rPh>
    <rPh sb="5" eb="6">
      <t>カタ</t>
    </rPh>
    <phoneticPr fontId="3"/>
  </si>
  <si>
    <t>　　　お名前やお届け先などの必要事項をすべてお知らせ下さい。</t>
    <phoneticPr fontId="3"/>
  </si>
  <si>
    <t xml:space="preserve">  支払方法</t>
    <rPh sb="4" eb="6">
      <t xml:space="preserve">ホウホウ </t>
    </rPh>
    <phoneticPr fontId="3"/>
  </si>
  <si>
    <t>11：00～21：30（OS 20：30）</t>
    <phoneticPr fontId="3"/>
  </si>
  <si>
    <t>定休日 毎週木曜日</t>
    <phoneticPr fontId="3"/>
  </si>
  <si>
    <t>※振込手数料はお客様負担となります。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</si>
</sst>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);[Red]\(0\)"/>
  </numFmts>
  <fonts count="23">
    <font>
      <sz val="12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b/>
      <sz val="12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8"/>
      <color theme="1"/>
      <name val="ＭＳ Ｐゴシック"/>
      <family val="2"/>
      <charset val="128"/>
      <scheme val="minor"/>
    </font>
    <font>
      <sz val="20"/>
      <color theme="1"/>
      <name val="ＭＳ Ｐゴシック"/>
      <family val="2"/>
      <charset val="128"/>
      <scheme val="minor"/>
    </font>
    <font>
      <sz val="35"/>
      <color theme="1"/>
      <name val="ＭＳ Ｐゴシック"/>
      <family val="2"/>
      <charset val="128"/>
      <scheme val="minor"/>
    </font>
    <font>
      <u/>
      <sz val="12"/>
      <color theme="10"/>
      <name val="ＭＳ Ｐゴシック"/>
      <family val="2"/>
      <charset val="128"/>
      <scheme val="minor"/>
    </font>
    <font>
      <u/>
      <sz val="12"/>
      <color theme="11"/>
      <name val="ＭＳ Ｐゴシック"/>
      <family val="2"/>
      <charset val="128"/>
      <scheme val="minor"/>
    </font>
    <font>
      <sz val="18"/>
      <color theme="0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6"/>
      <color theme="1"/>
      <name val="ＭＳ Ｐゴシック"/>
      <family val="2"/>
      <charset val="128"/>
      <scheme val="minor"/>
    </font>
    <font>
      <sz val="12"/>
      <color rgb="FF000000"/>
      <name val="ＭＳ Ｐゴシック"/>
      <family val="2"/>
      <charset val="128"/>
      <scheme val="minor"/>
    </font>
    <font>
      <b/>
      <sz val="12"/>
      <color rgb="FF000000"/>
      <name val="ＭＳ Ｐゴシック"/>
      <family val="2"/>
      <charset val="128"/>
      <scheme val="minor"/>
    </font>
    <font>
      <sz val="10"/>
      <color rgb="FF000000"/>
      <name val="ＭＳ Ｐゴシック"/>
      <family val="2"/>
      <charset val="128"/>
      <scheme val="minor"/>
    </font>
    <font>
      <sz val="6"/>
      <color rgb="FF000000"/>
      <name val="ＭＳ Ｐゴシック"/>
      <family val="2"/>
      <charset val="128"/>
      <scheme val="minor"/>
    </font>
    <font>
      <sz val="12"/>
      <color theme="0"/>
      <name val="ＭＳ Ｐゴシック"/>
      <family val="2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sz val="15"/>
      <color theme="1"/>
      <name val="ＭＳ Ｐゴシック"/>
      <family val="2"/>
      <charset val="128"/>
      <scheme val="minor"/>
    </font>
    <font>
      <sz val="14"/>
      <color rgb="FFFF0000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2"/>
      <color rgb="FFFF0000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29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Dash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Dashed">
        <color auto="1"/>
      </bottom>
      <diagonal/>
    </border>
    <border>
      <left/>
      <right/>
      <top style="medium">
        <color auto="1"/>
      </top>
      <bottom style="mediumDashed">
        <color auto="1"/>
      </bottom>
      <diagonal/>
    </border>
    <border>
      <left/>
      <right style="medium">
        <color auto="1"/>
      </right>
      <top style="medium">
        <color auto="1"/>
      </top>
      <bottom style="mediumDashed">
        <color auto="1"/>
      </bottom>
      <diagonal/>
    </border>
    <border>
      <left/>
      <right/>
      <top style="mediumDashed">
        <color auto="1"/>
      </top>
      <bottom style="medium">
        <color auto="1"/>
      </bottom>
      <diagonal/>
    </border>
    <border>
      <left/>
      <right style="medium">
        <color auto="1"/>
      </right>
      <top style="mediumDashed">
        <color auto="1"/>
      </top>
      <bottom style="medium">
        <color auto="1"/>
      </bottom>
      <diagonal/>
    </border>
    <border>
      <left/>
      <right/>
      <top style="mediumDashed">
        <color auto="1"/>
      </top>
      <bottom/>
      <diagonal/>
    </border>
    <border>
      <left style="medium">
        <color auto="1"/>
      </left>
      <right/>
      <top style="mediumDashed">
        <color auto="1"/>
      </top>
      <bottom/>
      <diagonal/>
    </border>
    <border>
      <left/>
      <right style="medium">
        <color auto="1"/>
      </right>
      <top style="mediumDashed">
        <color auto="1"/>
      </top>
      <bottom/>
      <diagonal/>
    </border>
    <border>
      <left/>
      <right style="medium">
        <color auto="1"/>
      </right>
      <top/>
      <bottom style="mediumDashed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Dashed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</borders>
  <cellStyleXfs count="120">
    <xf numFmtId="0" fontId="0" fillId="0" borderId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38" fontId="1" fillId="0" borderId="0" applyFont="0" applyFill="0" applyBorder="0" applyAlignment="0" applyProtection="0"/>
  </cellStyleXfs>
  <cellXfs count="195">
    <xf numFmtId="0" fontId="0" fillId="0" borderId="0" xfId="0"/>
    <xf numFmtId="0" fontId="6" fillId="0" borderId="0" xfId="0" applyFont="1"/>
    <xf numFmtId="0" fontId="7" fillId="0" borderId="0" xfId="0" applyFont="1"/>
    <xf numFmtId="0" fontId="4" fillId="0" borderId="0" xfId="0" applyFont="1" applyAlignment="1">
      <alignment wrapText="1"/>
    </xf>
    <xf numFmtId="0" fontId="4" fillId="0" borderId="14" xfId="0" applyFont="1" applyBorder="1" applyAlignment="1">
      <alignment horizontal="center" vertical="center"/>
    </xf>
    <xf numFmtId="0" fontId="0" fillId="0" borderId="0" xfId="0"/>
    <xf numFmtId="0" fontId="0" fillId="0" borderId="11" xfId="0" applyBorder="1"/>
    <xf numFmtId="0" fontId="0" fillId="0" borderId="11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Font="1"/>
    <xf numFmtId="0" fontId="13" fillId="0" borderId="12" xfId="0" applyFont="1" applyBorder="1" applyAlignment="1">
      <alignment horizontal="left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0" fillId="0" borderId="0" xfId="0" applyBorder="1"/>
    <xf numFmtId="0" fontId="0" fillId="0" borderId="12" xfId="0" applyBorder="1"/>
    <xf numFmtId="0" fontId="11" fillId="0" borderId="12" xfId="0" applyFont="1" applyBorder="1" applyAlignment="1">
      <alignment vertical="center"/>
    </xf>
    <xf numFmtId="0" fontId="13" fillId="0" borderId="11" xfId="0" applyFont="1" applyBorder="1" applyAlignment="1">
      <alignment horizontal="left"/>
    </xf>
    <xf numFmtId="0" fontId="13" fillId="0" borderId="0" xfId="0" applyFont="1" applyBorder="1" applyAlignment="1">
      <alignment horizontal="left"/>
    </xf>
    <xf numFmtId="0" fontId="15" fillId="0" borderId="12" xfId="0" applyFont="1" applyBorder="1" applyAlignment="1">
      <alignment vertical="center"/>
    </xf>
    <xf numFmtId="0" fontId="13" fillId="0" borderId="11" xfId="0" applyFont="1" applyBorder="1"/>
    <xf numFmtId="0" fontId="13" fillId="0" borderId="0" xfId="0" applyFont="1" applyBorder="1"/>
    <xf numFmtId="0" fontId="13" fillId="0" borderId="12" xfId="0" applyFont="1" applyBorder="1"/>
    <xf numFmtId="0" fontId="12" fillId="0" borderId="11" xfId="0" applyFont="1" applyBorder="1"/>
    <xf numFmtId="0" fontId="12" fillId="0" borderId="0" xfId="0" applyFont="1" applyBorder="1"/>
    <xf numFmtId="0" fontId="16" fillId="0" borderId="11" xfId="0" applyFont="1" applyBorder="1"/>
    <xf numFmtId="0" fontId="16" fillId="0" borderId="0" xfId="0" applyFont="1" applyBorder="1"/>
    <xf numFmtId="0" fontId="0" fillId="0" borderId="19" xfId="0" applyFont="1" applyBorder="1"/>
    <xf numFmtId="0" fontId="0" fillId="0" borderId="19" xfId="0" applyFont="1" applyBorder="1" applyAlignment="1">
      <alignment horizontal="center" vertical="center"/>
    </xf>
    <xf numFmtId="0" fontId="0" fillId="0" borderId="20" xfId="0" applyFont="1" applyBorder="1"/>
    <xf numFmtId="0" fontId="0" fillId="0" borderId="21" xfId="0" applyFont="1" applyBorder="1" applyAlignment="1">
      <alignment horizontal="center" vertical="center"/>
    </xf>
    <xf numFmtId="0" fontId="0" fillId="0" borderId="6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6" xfId="0" applyBorder="1"/>
    <xf numFmtId="0" fontId="0" fillId="0" borderId="7" xfId="0" applyBorder="1"/>
    <xf numFmtId="3" fontId="0" fillId="0" borderId="0" xfId="0" applyNumberFormat="1" applyBorder="1" applyAlignment="1">
      <alignment horizontal="left"/>
    </xf>
    <xf numFmtId="3" fontId="13" fillId="0" borderId="0" xfId="0" applyNumberFormat="1" applyFont="1" applyBorder="1" applyAlignment="1">
      <alignment horizontal="left"/>
    </xf>
    <xf numFmtId="0" fontId="0" fillId="0" borderId="26" xfId="0" applyBorder="1"/>
    <xf numFmtId="0" fontId="20" fillId="0" borderId="0" xfId="0" applyFont="1" applyAlignment="1"/>
    <xf numFmtId="0" fontId="0" fillId="0" borderId="0" xfId="0"/>
    <xf numFmtId="0" fontId="0" fillId="0" borderId="0" xfId="0"/>
    <xf numFmtId="0" fontId="0" fillId="0" borderId="0" xfId="0"/>
    <xf numFmtId="0" fontId="17" fillId="2" borderId="23" xfId="0" applyFont="1" applyFill="1" applyBorder="1"/>
    <xf numFmtId="49" fontId="0" fillId="0" borderId="25" xfId="0" applyNumberFormat="1" applyBorder="1" applyAlignment="1">
      <alignment vertical="center"/>
    </xf>
    <xf numFmtId="0" fontId="0" fillId="0" borderId="25" xfId="0" applyBorder="1" applyAlignment="1">
      <alignment vertical="center"/>
    </xf>
    <xf numFmtId="0" fontId="0" fillId="0" borderId="0" xfId="0" applyBorder="1" applyAlignment="1">
      <alignment horizontal="left" vertical="center"/>
    </xf>
    <xf numFmtId="0" fontId="0" fillId="0" borderId="0" xfId="0"/>
    <xf numFmtId="0" fontId="0" fillId="0" borderId="25" xfId="0" applyBorder="1" applyAlignment="1">
      <alignment horizontal="left" vertical="center" wrapText="1"/>
    </xf>
    <xf numFmtId="0" fontId="0" fillId="0" borderId="5" xfId="0" applyBorder="1"/>
    <xf numFmtId="0" fontId="0" fillId="0" borderId="23" xfId="0" applyBorder="1" applyAlignment="1">
      <alignment horizontal="left" vertical="center" wrapText="1"/>
    </xf>
    <xf numFmtId="0" fontId="0" fillId="0" borderId="1" xfId="0" applyBorder="1"/>
    <xf numFmtId="0" fontId="18" fillId="0" borderId="23" xfId="0" quotePrefix="1" applyFont="1" applyBorder="1" applyAlignment="1">
      <alignment horizontal="left" vertical="center"/>
    </xf>
    <xf numFmtId="38" fontId="18" fillId="0" borderId="23" xfId="119" applyFont="1" applyBorder="1" applyAlignment="1">
      <alignment horizontal="right" vertical="center"/>
    </xf>
    <xf numFmtId="0" fontId="0" fillId="0" borderId="13" xfId="0" applyFont="1" applyBorder="1" applyAlignment="1">
      <alignment vertical="center" wrapText="1"/>
    </xf>
    <xf numFmtId="0" fontId="0" fillId="0" borderId="22" xfId="0" applyFont="1" applyBorder="1" applyAlignment="1">
      <alignment vertical="center" wrapText="1"/>
    </xf>
    <xf numFmtId="0" fontId="0" fillId="0" borderId="6" xfId="0" applyFont="1" applyBorder="1" applyAlignment="1">
      <alignment vertical="center"/>
    </xf>
    <xf numFmtId="0" fontId="0" fillId="0" borderId="7" xfId="0" applyFont="1" applyBorder="1" applyAlignment="1">
      <alignment vertical="center"/>
    </xf>
    <xf numFmtId="0" fontId="21" fillId="0" borderId="13" xfId="0" applyFont="1" applyBorder="1" applyAlignment="1">
      <alignment vertical="center" wrapText="1"/>
    </xf>
    <xf numFmtId="0" fontId="21" fillId="0" borderId="6" xfId="0" applyFont="1" applyBorder="1" applyAlignment="1">
      <alignment vertical="center" wrapText="1"/>
    </xf>
    <xf numFmtId="0" fontId="18" fillId="0" borderId="5" xfId="0" applyNumberFormat="1" applyFont="1" applyBorder="1" applyAlignment="1">
      <alignment horizontal="right" vertical="center"/>
    </xf>
    <xf numFmtId="0" fontId="18" fillId="0" borderId="7" xfId="0" applyNumberFormat="1" applyFont="1" applyBorder="1" applyAlignment="1">
      <alignment horizontal="right" vertical="center"/>
    </xf>
    <xf numFmtId="0" fontId="18" fillId="0" borderId="8" xfId="0" applyNumberFormat="1" applyFont="1" applyBorder="1" applyAlignment="1">
      <alignment horizontal="right" vertical="center"/>
    </xf>
    <xf numFmtId="0" fontId="18" fillId="0" borderId="10" xfId="0" applyNumberFormat="1" applyFont="1" applyBorder="1" applyAlignment="1">
      <alignment horizontal="right" vertical="center"/>
    </xf>
    <xf numFmtId="0" fontId="17" fillId="2" borderId="23" xfId="0" applyFont="1" applyFill="1" applyBorder="1" applyAlignment="1">
      <alignment horizontal="left" vertical="center" wrapText="1"/>
    </xf>
    <xf numFmtId="0" fontId="17" fillId="2" borderId="25" xfId="0" applyFont="1" applyFill="1" applyBorder="1" applyAlignment="1">
      <alignment horizontal="left" vertical="center" wrapText="1"/>
    </xf>
    <xf numFmtId="0" fontId="17" fillId="2" borderId="23" xfId="0" applyFont="1" applyFill="1" applyBorder="1" applyAlignment="1">
      <alignment horizontal="left"/>
    </xf>
    <xf numFmtId="0" fontId="17" fillId="2" borderId="25" xfId="0" applyFont="1" applyFill="1" applyBorder="1" applyAlignment="1">
      <alignment horizontal="left"/>
    </xf>
    <xf numFmtId="0" fontId="17" fillId="2" borderId="5" xfId="0" applyFont="1" applyFill="1" applyBorder="1" applyAlignment="1">
      <alignment horizontal="left"/>
    </xf>
    <xf numFmtId="0" fontId="17" fillId="2" borderId="7" xfId="0" applyFont="1" applyFill="1" applyBorder="1" applyAlignment="1">
      <alignment horizontal="left"/>
    </xf>
    <xf numFmtId="0" fontId="16" fillId="0" borderId="0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3" fillId="0" borderId="11" xfId="0" applyFont="1" applyBorder="1" applyAlignment="1">
      <alignment horizontal="right" vertical="center" textRotation="255" wrapText="1"/>
    </xf>
    <xf numFmtId="0" fontId="13" fillId="0" borderId="0" xfId="0" applyFont="1" applyBorder="1" applyAlignment="1">
      <alignment horizontal="right" vertical="center" textRotation="255"/>
    </xf>
    <xf numFmtId="0" fontId="13" fillId="0" borderId="8" xfId="0" applyFont="1" applyBorder="1" applyAlignment="1">
      <alignment horizontal="right" vertical="center" textRotation="255"/>
    </xf>
    <xf numFmtId="0" fontId="13" fillId="0" borderId="9" xfId="0" applyFont="1" applyBorder="1" applyAlignment="1">
      <alignment horizontal="right" vertical="center" textRotation="255"/>
    </xf>
    <xf numFmtId="0" fontId="17" fillId="2" borderId="24" xfId="0" applyFont="1" applyFill="1" applyBorder="1" applyAlignment="1">
      <alignment horizontal="left" vertical="center" wrapText="1"/>
    </xf>
    <xf numFmtId="0" fontId="0" fillId="2" borderId="24" xfId="0" applyFill="1" applyBorder="1" applyAlignment="1">
      <alignment horizontal="left" vertical="center" wrapText="1"/>
    </xf>
    <xf numFmtId="0" fontId="0" fillId="2" borderId="25" xfId="0" applyFill="1" applyBorder="1" applyAlignment="1">
      <alignment horizontal="left" vertical="center" wrapText="1"/>
    </xf>
    <xf numFmtId="0" fontId="17" fillId="2" borderId="2" xfId="0" applyFont="1" applyFill="1" applyBorder="1" applyAlignment="1">
      <alignment horizontal="center" vertical="top" textRotation="255"/>
    </xf>
    <xf numFmtId="0" fontId="0" fillId="2" borderId="3" xfId="0" applyFill="1" applyBorder="1" applyAlignment="1">
      <alignment horizontal="center" vertical="top" textRotation="255"/>
    </xf>
    <xf numFmtId="0" fontId="0" fillId="2" borderId="4" xfId="0" applyFill="1" applyBorder="1" applyAlignment="1">
      <alignment horizontal="center" vertical="top" textRotation="255"/>
    </xf>
    <xf numFmtId="176" fontId="6" fillId="0" borderId="5" xfId="0" applyNumberFormat="1" applyFont="1" applyBorder="1" applyAlignment="1">
      <alignment horizontal="right" vertical="center"/>
    </xf>
    <xf numFmtId="0" fontId="6" fillId="0" borderId="7" xfId="0" applyFont="1" applyBorder="1" applyAlignment="1">
      <alignment horizontal="right" vertical="center"/>
    </xf>
    <xf numFmtId="0" fontId="6" fillId="0" borderId="11" xfId="0" applyFont="1" applyBorder="1" applyAlignment="1">
      <alignment horizontal="right" vertical="center"/>
    </xf>
    <xf numFmtId="0" fontId="6" fillId="0" borderId="12" xfId="0" applyFont="1" applyBorder="1" applyAlignment="1">
      <alignment horizontal="right" vertical="center"/>
    </xf>
    <xf numFmtId="0" fontId="6" fillId="0" borderId="8" xfId="0" applyFont="1" applyBorder="1" applyAlignment="1">
      <alignment horizontal="right" vertical="center"/>
    </xf>
    <xf numFmtId="0" fontId="6" fillId="0" borderId="10" xfId="0" applyFont="1" applyBorder="1" applyAlignment="1">
      <alignment horizontal="right" vertical="center"/>
    </xf>
    <xf numFmtId="0" fontId="10" fillId="2" borderId="2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0" fillId="0" borderId="23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25" xfId="0" applyBorder="1" applyAlignment="1">
      <alignment horizontal="left"/>
    </xf>
    <xf numFmtId="0" fontId="4" fillId="0" borderId="7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10" fillId="2" borderId="7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5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0" fillId="0" borderId="24" xfId="0" applyBorder="1" applyAlignment="1">
      <alignment horizontal="left" vertical="center" wrapText="1"/>
    </xf>
    <xf numFmtId="0" fontId="0" fillId="0" borderId="25" xfId="0" applyBorder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13" fillId="0" borderId="0" xfId="0" applyFont="1" applyBorder="1" applyAlignment="1">
      <alignment horizontal="left" vertical="center"/>
    </xf>
    <xf numFmtId="0" fontId="13" fillId="0" borderId="12" xfId="0" applyFont="1" applyBorder="1" applyAlignment="1">
      <alignment horizontal="left" vertical="center"/>
    </xf>
    <xf numFmtId="0" fontId="13" fillId="0" borderId="9" xfId="0" applyFont="1" applyBorder="1" applyAlignment="1">
      <alignment horizontal="left" vertical="center"/>
    </xf>
    <xf numFmtId="0" fontId="13" fillId="0" borderId="10" xfId="0" applyFont="1" applyBorder="1" applyAlignment="1">
      <alignment horizontal="left" vertical="center"/>
    </xf>
    <xf numFmtId="0" fontId="0" fillId="0" borderId="5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5" xfId="0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0" fillId="0" borderId="11" xfId="0" applyBorder="1" applyAlignment="1">
      <alignment horizontal="left" vertical="top" wrapText="1"/>
    </xf>
    <xf numFmtId="0" fontId="0" fillId="0" borderId="9" xfId="0" applyBorder="1" applyAlignment="1">
      <alignment horizontal="left" vertical="top" wrapText="1"/>
    </xf>
    <xf numFmtId="0" fontId="0" fillId="0" borderId="10" xfId="0" applyBorder="1" applyAlignment="1">
      <alignment horizontal="left" vertical="top" wrapText="1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22" fillId="0" borderId="9" xfId="0" applyFont="1" applyBorder="1" applyAlignment="1">
      <alignment horizontal="left"/>
    </xf>
    <xf numFmtId="0" fontId="22" fillId="0" borderId="17" xfId="0" applyFont="1" applyBorder="1" applyAlignment="1">
      <alignment horizontal="left"/>
    </xf>
    <xf numFmtId="0" fontId="22" fillId="0" borderId="18" xfId="0" applyFont="1" applyBorder="1" applyAlignment="1">
      <alignment horizontal="left"/>
    </xf>
    <xf numFmtId="0" fontId="4" fillId="0" borderId="3" xfId="0" applyFont="1" applyBorder="1" applyAlignment="1">
      <alignment horizontal="center" vertical="center"/>
    </xf>
    <xf numFmtId="0" fontId="4" fillId="0" borderId="20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/>
    </xf>
    <xf numFmtId="0" fontId="4" fillId="0" borderId="21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4" fillId="0" borderId="12" xfId="0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4" fillId="0" borderId="10" xfId="0" applyFont="1" applyBorder="1" applyAlignment="1">
      <alignment horizontal="left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 textRotation="255"/>
    </xf>
    <xf numFmtId="0" fontId="0" fillId="2" borderId="3" xfId="0" applyFill="1" applyBorder="1" applyAlignment="1">
      <alignment horizontal="center" vertical="center" textRotation="255"/>
    </xf>
    <xf numFmtId="0" fontId="0" fillId="2" borderId="4" xfId="0" applyFill="1" applyBorder="1" applyAlignment="1">
      <alignment horizontal="center" vertical="center" textRotation="255"/>
    </xf>
    <xf numFmtId="0" fontId="18" fillId="0" borderId="28" xfId="0" applyNumberFormat="1" applyFont="1" applyBorder="1" applyAlignment="1">
      <alignment horizontal="right" vertical="center"/>
    </xf>
    <xf numFmtId="0" fontId="0" fillId="0" borderId="0" xfId="0"/>
    <xf numFmtId="0" fontId="0" fillId="0" borderId="6" xfId="0" applyBorder="1" applyAlignment="1">
      <alignment horizontal="left"/>
    </xf>
    <xf numFmtId="0" fontId="4" fillId="0" borderId="27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17" fillId="2" borderId="7" xfId="0" applyFont="1" applyFill="1" applyBorder="1" applyAlignment="1">
      <alignment horizontal="center" vertical="center" textRotation="255"/>
    </xf>
    <xf numFmtId="0" fontId="0" fillId="2" borderId="12" xfId="0" applyFill="1" applyBorder="1" applyAlignment="1">
      <alignment horizontal="center" vertical="center" textRotation="255"/>
    </xf>
    <xf numFmtId="0" fontId="0" fillId="2" borderId="10" xfId="0" applyFill="1" applyBorder="1" applyAlignment="1">
      <alignment horizontal="center" vertical="center" textRotation="255"/>
    </xf>
    <xf numFmtId="0" fontId="0" fillId="0" borderId="5" xfId="0" applyFill="1" applyBorder="1" applyAlignment="1">
      <alignment horizontal="left" vertical="center"/>
    </xf>
    <xf numFmtId="0" fontId="0" fillId="0" borderId="6" xfId="0" applyFill="1" applyBorder="1" applyAlignment="1">
      <alignment horizontal="left" vertical="center"/>
    </xf>
    <xf numFmtId="0" fontId="0" fillId="0" borderId="7" xfId="0" applyFill="1" applyBorder="1" applyAlignment="1">
      <alignment horizontal="left" vertical="center"/>
    </xf>
    <xf numFmtId="0" fontId="0" fillId="0" borderId="11" xfId="0" applyFill="1" applyBorder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0" fillId="0" borderId="12" xfId="0" applyFill="1" applyBorder="1" applyAlignment="1">
      <alignment horizontal="left" vertical="center"/>
    </xf>
    <xf numFmtId="0" fontId="0" fillId="0" borderId="8" xfId="0" applyFill="1" applyBorder="1" applyAlignment="1">
      <alignment horizontal="left" vertical="center"/>
    </xf>
    <xf numFmtId="0" fontId="0" fillId="0" borderId="9" xfId="0" applyFill="1" applyBorder="1" applyAlignment="1">
      <alignment horizontal="left" vertical="center"/>
    </xf>
    <xf numFmtId="0" fontId="0" fillId="0" borderId="10" xfId="0" applyFill="1" applyBorder="1" applyAlignment="1">
      <alignment horizontal="left" vertical="center"/>
    </xf>
    <xf numFmtId="0" fontId="19" fillId="0" borderId="0" xfId="0" applyFont="1"/>
    <xf numFmtId="0" fontId="18" fillId="0" borderId="2" xfId="0" quotePrefix="1" applyFont="1" applyBorder="1" applyAlignment="1">
      <alignment horizontal="left" vertical="center" wrapText="1"/>
    </xf>
    <xf numFmtId="0" fontId="18" fillId="0" borderId="4" xfId="0" applyFont="1" applyBorder="1" applyAlignment="1">
      <alignment horizontal="left" vertical="center" wrapText="1"/>
    </xf>
    <xf numFmtId="176" fontId="18" fillId="0" borderId="5" xfId="0" quotePrefix="1" applyNumberFormat="1" applyFont="1" applyBorder="1" applyAlignment="1">
      <alignment horizontal="right" vertical="center"/>
    </xf>
    <xf numFmtId="0" fontId="18" fillId="0" borderId="8" xfId="0" applyFont="1" applyBorder="1" applyAlignment="1">
      <alignment horizontal="right" vertical="center"/>
    </xf>
    <xf numFmtId="0" fontId="0" fillId="0" borderId="5" xfId="0" applyBorder="1"/>
    <xf numFmtId="0" fontId="0" fillId="0" borderId="7" xfId="0" applyBorder="1"/>
    <xf numFmtId="0" fontId="0" fillId="0" borderId="13" xfId="0" applyFont="1" applyBorder="1" applyAlignment="1">
      <alignment vertical="center"/>
    </xf>
  </cellXfs>
  <cellStyles count="120">
    <cellStyle name="ハイパーリンク" xfId="1" builtinId="8" hidden="1"/>
    <cellStyle name="ハイパーリンク" xfId="3" builtinId="8" hidden="1"/>
    <cellStyle name="ハイパーリンク" xfId="5" builtinId="8" hidden="1"/>
    <cellStyle name="ハイパーリンク" xfId="7" builtinId="8" hidden="1"/>
    <cellStyle name="ハイパーリンク" xfId="9" builtinId="8" hidden="1"/>
    <cellStyle name="ハイパーリンク" xfId="11" builtinId="8" hidden="1"/>
    <cellStyle name="ハイパーリンク" xfId="13" builtinId="8" hidden="1"/>
    <cellStyle name="ハイパーリンク" xfId="15" builtinId="8" hidden="1"/>
    <cellStyle name="ハイパーリンク" xfId="17" builtinId="8" hidden="1"/>
    <cellStyle name="ハイパーリンク" xfId="19" builtinId="8" hidden="1"/>
    <cellStyle name="ハイパーリンク" xfId="21" builtinId="8" hidden="1"/>
    <cellStyle name="ハイパーリンク" xfId="23" builtinId="8" hidden="1"/>
    <cellStyle name="ハイパーリンク" xfId="25" builtinId="8" hidden="1"/>
    <cellStyle name="ハイパーリンク" xfId="27" builtinId="8" hidden="1"/>
    <cellStyle name="ハイパーリンク" xfId="29" builtinId="8" hidden="1"/>
    <cellStyle name="ハイパーリンク" xfId="31" builtinId="8" hidden="1"/>
    <cellStyle name="ハイパーリンク" xfId="33" builtinId="8" hidden="1"/>
    <cellStyle name="ハイパーリンク" xfId="35" builtinId="8" hidden="1"/>
    <cellStyle name="ハイパーリンク" xfId="37" builtinId="8" hidden="1"/>
    <cellStyle name="ハイパーリンク" xfId="39" builtinId="8" hidden="1"/>
    <cellStyle name="ハイパーリンク" xfId="41" builtinId="8" hidden="1"/>
    <cellStyle name="ハイパーリンク" xfId="43" builtinId="8" hidden="1"/>
    <cellStyle name="ハイパーリンク" xfId="45" builtinId="8" hidden="1"/>
    <cellStyle name="ハイパーリンク" xfId="47" builtinId="8" hidden="1"/>
    <cellStyle name="ハイパーリンク" xfId="49" builtinId="8" hidden="1"/>
    <cellStyle name="ハイパーリンク" xfId="51" builtinId="8" hidden="1"/>
    <cellStyle name="ハイパーリンク" xfId="53" builtinId="8" hidden="1"/>
    <cellStyle name="ハイパーリンク" xfId="55" builtinId="8" hidden="1"/>
    <cellStyle name="ハイパーリンク" xfId="57" builtinId="8" hidden="1"/>
    <cellStyle name="ハイパーリンク" xfId="59" builtinId="8" hidden="1"/>
    <cellStyle name="ハイパーリンク" xfId="61" builtinId="8" hidden="1"/>
    <cellStyle name="ハイパーリンク" xfId="63" builtinId="8" hidden="1"/>
    <cellStyle name="ハイパーリンク" xfId="65" builtinId="8" hidden="1"/>
    <cellStyle name="ハイパーリンク" xfId="67" builtinId="8" hidden="1"/>
    <cellStyle name="ハイパーリンク" xfId="69" builtinId="8" hidden="1"/>
    <cellStyle name="ハイパーリンク" xfId="71" builtinId="8" hidden="1"/>
    <cellStyle name="ハイパーリンク" xfId="73" builtinId="8" hidden="1"/>
    <cellStyle name="ハイパーリンク" xfId="75" builtinId="8" hidden="1"/>
    <cellStyle name="ハイパーリンク" xfId="77" builtinId="8" hidden="1"/>
    <cellStyle name="ハイパーリンク" xfId="79" builtinId="8" hidden="1"/>
    <cellStyle name="ハイパーリンク" xfId="81" builtinId="8" hidden="1"/>
    <cellStyle name="ハイパーリンク" xfId="83" builtinId="8" hidden="1"/>
    <cellStyle name="ハイパーリンク" xfId="85" builtinId="8" hidden="1"/>
    <cellStyle name="ハイパーリンク" xfId="87" builtinId="8" hidden="1"/>
    <cellStyle name="ハイパーリンク" xfId="89" builtinId="8" hidden="1"/>
    <cellStyle name="ハイパーリンク" xfId="91" builtinId="8" hidden="1"/>
    <cellStyle name="ハイパーリンク" xfId="93" builtinId="8" hidden="1"/>
    <cellStyle name="ハイパーリンク" xfId="95" builtinId="8" hidden="1"/>
    <cellStyle name="ハイパーリンク" xfId="97" builtinId="8" hidden="1"/>
    <cellStyle name="ハイパーリンク" xfId="99" builtinId="8" hidden="1"/>
    <cellStyle name="ハイパーリンク" xfId="101" builtinId="8" hidden="1"/>
    <cellStyle name="ハイパーリンク" xfId="103" builtinId="8" hidden="1"/>
    <cellStyle name="ハイパーリンク" xfId="105" builtinId="8" hidden="1"/>
    <cellStyle name="ハイパーリンク" xfId="107" builtinId="8" hidden="1"/>
    <cellStyle name="ハイパーリンク" xfId="109" builtinId="8" hidden="1"/>
    <cellStyle name="ハイパーリンク" xfId="111" builtinId="8" hidden="1"/>
    <cellStyle name="ハイパーリンク" xfId="113" builtinId="8" hidden="1"/>
    <cellStyle name="ハイパーリンク" xfId="115" builtinId="8" hidden="1"/>
    <cellStyle name="ハイパーリンク" xfId="117" builtinId="8" hidden="1"/>
    <cellStyle name="桁区切り" xfId="119" builtinId="6"/>
    <cellStyle name="標準" xfId="0" builtinId="0"/>
    <cellStyle name="表示済みのハイパーリンク" xfId="2" builtinId="9" hidden="1"/>
    <cellStyle name="表示済みのハイパーリンク" xfId="4" builtinId="9" hidden="1"/>
    <cellStyle name="表示済みのハイパーリンク" xfId="6" builtinId="9" hidden="1"/>
    <cellStyle name="表示済みのハイパーリンク" xfId="8" builtinId="9" hidden="1"/>
    <cellStyle name="表示済みのハイパーリンク" xfId="10" builtinId="9" hidden="1"/>
    <cellStyle name="表示済みのハイパーリンク" xfId="12" builtinId="9" hidden="1"/>
    <cellStyle name="表示済みのハイパーリンク" xfId="14" builtinId="9" hidden="1"/>
    <cellStyle name="表示済みのハイパーリンク" xfId="16" builtinId="9" hidden="1"/>
    <cellStyle name="表示済みのハイパーリンク" xfId="18" builtinId="9" hidden="1"/>
    <cellStyle name="表示済みのハイパーリンク" xfId="20" builtinId="9" hidden="1"/>
    <cellStyle name="表示済みのハイパーリンク" xfId="22" builtinId="9" hidden="1"/>
    <cellStyle name="表示済みのハイパーリンク" xfId="24" builtinId="9" hidden="1"/>
    <cellStyle name="表示済みのハイパーリンク" xfId="26" builtinId="9" hidden="1"/>
    <cellStyle name="表示済みのハイパーリンク" xfId="28" builtinId="9" hidden="1"/>
    <cellStyle name="表示済みのハイパーリンク" xfId="30" builtinId="9" hidden="1"/>
    <cellStyle name="表示済みのハイパーリンク" xfId="32" builtinId="9" hidden="1"/>
    <cellStyle name="表示済みのハイパーリンク" xfId="34" builtinId="9" hidden="1"/>
    <cellStyle name="表示済みのハイパーリンク" xfId="36" builtinId="9" hidden="1"/>
    <cellStyle name="表示済みのハイパーリンク" xfId="38" builtinId="9" hidden="1"/>
    <cellStyle name="表示済みのハイパーリンク" xfId="40" builtinId="9" hidden="1"/>
    <cellStyle name="表示済みのハイパーリンク" xfId="42" builtinId="9" hidden="1"/>
    <cellStyle name="表示済みのハイパーリンク" xfId="44" builtinId="9" hidden="1"/>
    <cellStyle name="表示済みのハイパーリンク" xfId="46" builtinId="9" hidden="1"/>
    <cellStyle name="表示済みのハイパーリンク" xfId="48" builtinId="9" hidden="1"/>
    <cellStyle name="表示済みのハイパーリンク" xfId="50" builtinId="9" hidden="1"/>
    <cellStyle name="表示済みのハイパーリンク" xfId="52" builtinId="9" hidden="1"/>
    <cellStyle name="表示済みのハイパーリンク" xfId="54" builtinId="9" hidden="1"/>
    <cellStyle name="表示済みのハイパーリンク" xfId="56" builtinId="9" hidden="1"/>
    <cellStyle name="表示済みのハイパーリンク" xfId="58" builtinId="9" hidden="1"/>
    <cellStyle name="表示済みのハイパーリンク" xfId="60" builtinId="9" hidden="1"/>
    <cellStyle name="表示済みのハイパーリンク" xfId="62" builtinId="9" hidden="1"/>
    <cellStyle name="表示済みのハイパーリンク" xfId="64" builtinId="9" hidden="1"/>
    <cellStyle name="表示済みのハイパーリンク" xfId="66" builtinId="9" hidden="1"/>
    <cellStyle name="表示済みのハイパーリンク" xfId="68" builtinId="9" hidden="1"/>
    <cellStyle name="表示済みのハイパーリンク" xfId="70" builtinId="9" hidden="1"/>
    <cellStyle name="表示済みのハイパーリンク" xfId="72" builtinId="9" hidden="1"/>
    <cellStyle name="表示済みのハイパーリンク" xfId="74" builtinId="9" hidden="1"/>
    <cellStyle name="表示済みのハイパーリンク" xfId="76" builtinId="9" hidden="1"/>
    <cellStyle name="表示済みのハイパーリンク" xfId="78" builtinId="9" hidden="1"/>
    <cellStyle name="表示済みのハイパーリンク" xfId="80" builtinId="9" hidden="1"/>
    <cellStyle name="表示済みのハイパーリンク" xfId="82" builtinId="9" hidden="1"/>
    <cellStyle name="表示済みのハイパーリンク" xfId="84" builtinId="9" hidden="1"/>
    <cellStyle name="表示済みのハイパーリンク" xfId="86" builtinId="9" hidden="1"/>
    <cellStyle name="表示済みのハイパーリンク" xfId="88" builtinId="9" hidden="1"/>
    <cellStyle name="表示済みのハイパーリンク" xfId="90" builtinId="9" hidden="1"/>
    <cellStyle name="表示済みのハイパーリンク" xfId="92" builtinId="9" hidden="1"/>
    <cellStyle name="表示済みのハイパーリンク" xfId="94" builtinId="9" hidden="1"/>
    <cellStyle name="表示済みのハイパーリンク" xfId="96" builtinId="9" hidden="1"/>
    <cellStyle name="表示済みのハイパーリンク" xfId="98" builtinId="9" hidden="1"/>
    <cellStyle name="表示済みのハイパーリンク" xfId="100" builtinId="9" hidden="1"/>
    <cellStyle name="表示済みのハイパーリンク" xfId="102" builtinId="9" hidden="1"/>
    <cellStyle name="表示済みのハイパーリンク" xfId="104" builtinId="9" hidden="1"/>
    <cellStyle name="表示済みのハイパーリンク" xfId="106" builtinId="9" hidden="1"/>
    <cellStyle name="表示済みのハイパーリンク" xfId="108" builtinId="9" hidden="1"/>
    <cellStyle name="表示済みのハイパーリンク" xfId="110" builtinId="9" hidden="1"/>
    <cellStyle name="表示済みのハイパーリンク" xfId="112" builtinId="9" hidden="1"/>
    <cellStyle name="表示済みのハイパーリンク" xfId="114" builtinId="9" hidden="1"/>
    <cellStyle name="表示済みのハイパーリンク" xfId="116" builtinId="9" hidden="1"/>
    <cellStyle name="表示済みのハイパーリンク" xfId="118" builtinId="9" hidden="1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146050</xdr:colOff>
      <xdr:row>12</xdr:row>
      <xdr:rowOff>80433</xdr:rowOff>
    </xdr:from>
    <xdr:to>
      <xdr:col>3</xdr:col>
      <xdr:colOff>244476</xdr:colOff>
      <xdr:row>12</xdr:row>
      <xdr:rowOff>178859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25650" y="3979333"/>
          <a:ext cx="98426" cy="98426"/>
        </a:xfrm>
        <a:prstGeom prst="rect">
          <a:avLst/>
        </a:prstGeom>
      </xdr:spPr>
    </xdr:pic>
    <xdr:clientData/>
  </xdr:twoCellAnchor>
  <xdr:twoCellAnchor editAs="oneCell">
    <xdr:from>
      <xdr:col>2</xdr:col>
      <xdr:colOff>148806</xdr:colOff>
      <xdr:row>13</xdr:row>
      <xdr:rowOff>48562</xdr:rowOff>
    </xdr:from>
    <xdr:to>
      <xdr:col>2</xdr:col>
      <xdr:colOff>274536</xdr:colOff>
      <xdr:row>13</xdr:row>
      <xdr:rowOff>174292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0506" y="4201462"/>
          <a:ext cx="125730" cy="125730"/>
        </a:xfrm>
        <a:prstGeom prst="rect">
          <a:avLst/>
        </a:prstGeom>
      </xdr:spPr>
    </xdr:pic>
    <xdr:clientData/>
  </xdr:twoCellAnchor>
  <xdr:twoCellAnchor editAs="oneCell">
    <xdr:from>
      <xdr:col>3</xdr:col>
      <xdr:colOff>656806</xdr:colOff>
      <xdr:row>13</xdr:row>
      <xdr:rowOff>48562</xdr:rowOff>
    </xdr:from>
    <xdr:to>
      <xdr:col>4</xdr:col>
      <xdr:colOff>122136</xdr:colOff>
      <xdr:row>13</xdr:row>
      <xdr:rowOff>174292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36406" y="4201462"/>
          <a:ext cx="125730" cy="125730"/>
        </a:xfrm>
        <a:prstGeom prst="rect">
          <a:avLst/>
        </a:prstGeom>
      </xdr:spPr>
    </xdr:pic>
    <xdr:clientData/>
  </xdr:twoCellAnchor>
  <xdr:twoCellAnchor editAs="oneCell">
    <xdr:from>
      <xdr:col>5</xdr:col>
      <xdr:colOff>694906</xdr:colOff>
      <xdr:row>13</xdr:row>
      <xdr:rowOff>48562</xdr:rowOff>
    </xdr:from>
    <xdr:to>
      <xdr:col>5</xdr:col>
      <xdr:colOff>820636</xdr:colOff>
      <xdr:row>13</xdr:row>
      <xdr:rowOff>174292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68306" y="4163362"/>
          <a:ext cx="125730" cy="125730"/>
        </a:xfrm>
        <a:prstGeom prst="rect">
          <a:avLst/>
        </a:prstGeom>
      </xdr:spPr>
    </xdr:pic>
    <xdr:clientData/>
  </xdr:twoCellAnchor>
  <xdr:twoCellAnchor editAs="oneCell">
    <xdr:from>
      <xdr:col>6</xdr:col>
      <xdr:colOff>598597</xdr:colOff>
      <xdr:row>13</xdr:row>
      <xdr:rowOff>48562</xdr:rowOff>
    </xdr:from>
    <xdr:to>
      <xdr:col>6</xdr:col>
      <xdr:colOff>724327</xdr:colOff>
      <xdr:row>13</xdr:row>
      <xdr:rowOff>174292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75397" y="4163362"/>
          <a:ext cx="125730" cy="125730"/>
        </a:xfrm>
        <a:prstGeom prst="rect">
          <a:avLst/>
        </a:prstGeom>
      </xdr:spPr>
    </xdr:pic>
    <xdr:clientData/>
  </xdr:twoCellAnchor>
  <xdr:twoCellAnchor editAs="oneCell">
    <xdr:from>
      <xdr:col>3</xdr:col>
      <xdr:colOff>146050</xdr:colOff>
      <xdr:row>31</xdr:row>
      <xdr:rowOff>84667</xdr:rowOff>
    </xdr:from>
    <xdr:to>
      <xdr:col>3</xdr:col>
      <xdr:colOff>244476</xdr:colOff>
      <xdr:row>31</xdr:row>
      <xdr:rowOff>183093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25650" y="6866467"/>
          <a:ext cx="98426" cy="98426"/>
        </a:xfrm>
        <a:prstGeom prst="rect">
          <a:avLst/>
        </a:prstGeom>
      </xdr:spPr>
    </xdr:pic>
    <xdr:clientData/>
  </xdr:twoCellAnchor>
  <xdr:twoCellAnchor editAs="oneCell">
    <xdr:from>
      <xdr:col>11</xdr:col>
      <xdr:colOff>59906</xdr:colOff>
      <xdr:row>26</xdr:row>
      <xdr:rowOff>155454</xdr:rowOff>
    </xdr:from>
    <xdr:to>
      <xdr:col>11</xdr:col>
      <xdr:colOff>185636</xdr:colOff>
      <xdr:row>26</xdr:row>
      <xdr:rowOff>281184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2306" y="6784854"/>
          <a:ext cx="125730" cy="125730"/>
        </a:xfrm>
        <a:prstGeom prst="rect">
          <a:avLst/>
        </a:prstGeom>
      </xdr:spPr>
    </xdr:pic>
    <xdr:clientData/>
  </xdr:twoCellAnchor>
  <xdr:twoCellAnchor editAs="oneCell">
    <xdr:from>
      <xdr:col>11</xdr:col>
      <xdr:colOff>59906</xdr:colOff>
      <xdr:row>26</xdr:row>
      <xdr:rowOff>317379</xdr:rowOff>
    </xdr:from>
    <xdr:to>
      <xdr:col>11</xdr:col>
      <xdr:colOff>185636</xdr:colOff>
      <xdr:row>27</xdr:row>
      <xdr:rowOff>87509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2306" y="6946779"/>
          <a:ext cx="125730" cy="125730"/>
        </a:xfrm>
        <a:prstGeom prst="rect">
          <a:avLst/>
        </a:prstGeom>
      </xdr:spPr>
    </xdr:pic>
    <xdr:clientData/>
  </xdr:twoCellAnchor>
  <xdr:twoCellAnchor editAs="oneCell">
    <xdr:from>
      <xdr:col>11</xdr:col>
      <xdr:colOff>821906</xdr:colOff>
      <xdr:row>26</xdr:row>
      <xdr:rowOff>155454</xdr:rowOff>
    </xdr:from>
    <xdr:to>
      <xdr:col>12</xdr:col>
      <xdr:colOff>122136</xdr:colOff>
      <xdr:row>26</xdr:row>
      <xdr:rowOff>281184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24306" y="6784854"/>
          <a:ext cx="125730" cy="125730"/>
        </a:xfrm>
        <a:prstGeom prst="rect">
          <a:avLst/>
        </a:prstGeom>
      </xdr:spPr>
    </xdr:pic>
    <xdr:clientData/>
  </xdr:twoCellAnchor>
  <xdr:twoCellAnchor editAs="oneCell">
    <xdr:from>
      <xdr:col>11</xdr:col>
      <xdr:colOff>821906</xdr:colOff>
      <xdr:row>26</xdr:row>
      <xdr:rowOff>317379</xdr:rowOff>
    </xdr:from>
    <xdr:to>
      <xdr:col>12</xdr:col>
      <xdr:colOff>122136</xdr:colOff>
      <xdr:row>27</xdr:row>
      <xdr:rowOff>87509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24306" y="6946779"/>
          <a:ext cx="125730" cy="125730"/>
        </a:xfrm>
        <a:prstGeom prst="rect">
          <a:avLst/>
        </a:prstGeom>
      </xdr:spPr>
    </xdr:pic>
    <xdr:clientData/>
  </xdr:twoCellAnchor>
  <xdr:twoCellAnchor editAs="oneCell">
    <xdr:from>
      <xdr:col>13</xdr:col>
      <xdr:colOff>196431</xdr:colOff>
      <xdr:row>26</xdr:row>
      <xdr:rowOff>155454</xdr:rowOff>
    </xdr:from>
    <xdr:to>
      <xdr:col>13</xdr:col>
      <xdr:colOff>322161</xdr:colOff>
      <xdr:row>26</xdr:row>
      <xdr:rowOff>281184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70431" y="6784854"/>
          <a:ext cx="125730" cy="125730"/>
        </a:xfrm>
        <a:prstGeom prst="rect">
          <a:avLst/>
        </a:prstGeom>
      </xdr:spPr>
    </xdr:pic>
    <xdr:clientData/>
  </xdr:twoCellAnchor>
  <xdr:twoCellAnchor editAs="oneCell">
    <xdr:from>
      <xdr:col>13</xdr:col>
      <xdr:colOff>808143</xdr:colOff>
      <xdr:row>26</xdr:row>
      <xdr:rowOff>155454</xdr:rowOff>
    </xdr:from>
    <xdr:to>
      <xdr:col>14</xdr:col>
      <xdr:colOff>104140</xdr:colOff>
      <xdr:row>26</xdr:row>
      <xdr:rowOff>281184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16010" y="7402921"/>
          <a:ext cx="125730" cy="125730"/>
        </a:xfrm>
        <a:prstGeom prst="rect">
          <a:avLst/>
        </a:prstGeom>
      </xdr:spPr>
    </xdr:pic>
    <xdr:clientData/>
  </xdr:twoCellAnchor>
  <xdr:twoCellAnchor editAs="oneCell">
    <xdr:from>
      <xdr:col>11</xdr:col>
      <xdr:colOff>59906</xdr:colOff>
      <xdr:row>45</xdr:row>
      <xdr:rowOff>153338</xdr:rowOff>
    </xdr:from>
    <xdr:to>
      <xdr:col>11</xdr:col>
      <xdr:colOff>185636</xdr:colOff>
      <xdr:row>45</xdr:row>
      <xdr:rowOff>279068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2306" y="11977038"/>
          <a:ext cx="125730" cy="125730"/>
        </a:xfrm>
        <a:prstGeom prst="rect">
          <a:avLst/>
        </a:prstGeom>
      </xdr:spPr>
    </xdr:pic>
    <xdr:clientData/>
  </xdr:twoCellAnchor>
  <xdr:twoCellAnchor editAs="oneCell">
    <xdr:from>
      <xdr:col>11</xdr:col>
      <xdr:colOff>59906</xdr:colOff>
      <xdr:row>45</xdr:row>
      <xdr:rowOff>315263</xdr:rowOff>
    </xdr:from>
    <xdr:to>
      <xdr:col>11</xdr:col>
      <xdr:colOff>185636</xdr:colOff>
      <xdr:row>46</xdr:row>
      <xdr:rowOff>85393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2306" y="12138963"/>
          <a:ext cx="125730" cy="125730"/>
        </a:xfrm>
        <a:prstGeom prst="rect">
          <a:avLst/>
        </a:prstGeom>
      </xdr:spPr>
    </xdr:pic>
    <xdr:clientData/>
  </xdr:twoCellAnchor>
  <xdr:twoCellAnchor editAs="oneCell">
    <xdr:from>
      <xdr:col>11</xdr:col>
      <xdr:colOff>821906</xdr:colOff>
      <xdr:row>45</xdr:row>
      <xdr:rowOff>153338</xdr:rowOff>
    </xdr:from>
    <xdr:to>
      <xdr:col>12</xdr:col>
      <xdr:colOff>122136</xdr:colOff>
      <xdr:row>45</xdr:row>
      <xdr:rowOff>279068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24306" y="11977038"/>
          <a:ext cx="125730" cy="125730"/>
        </a:xfrm>
        <a:prstGeom prst="rect">
          <a:avLst/>
        </a:prstGeom>
      </xdr:spPr>
    </xdr:pic>
    <xdr:clientData/>
  </xdr:twoCellAnchor>
  <xdr:twoCellAnchor editAs="oneCell">
    <xdr:from>
      <xdr:col>11</xdr:col>
      <xdr:colOff>821906</xdr:colOff>
      <xdr:row>45</xdr:row>
      <xdr:rowOff>315263</xdr:rowOff>
    </xdr:from>
    <xdr:to>
      <xdr:col>12</xdr:col>
      <xdr:colOff>122136</xdr:colOff>
      <xdr:row>46</xdr:row>
      <xdr:rowOff>85393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24306" y="12138963"/>
          <a:ext cx="125730" cy="125730"/>
        </a:xfrm>
        <a:prstGeom prst="rect">
          <a:avLst/>
        </a:prstGeom>
      </xdr:spPr>
    </xdr:pic>
    <xdr:clientData/>
  </xdr:twoCellAnchor>
  <xdr:twoCellAnchor editAs="oneCell">
    <xdr:from>
      <xdr:col>13</xdr:col>
      <xdr:colOff>196431</xdr:colOff>
      <xdr:row>45</xdr:row>
      <xdr:rowOff>153338</xdr:rowOff>
    </xdr:from>
    <xdr:to>
      <xdr:col>13</xdr:col>
      <xdr:colOff>322161</xdr:colOff>
      <xdr:row>45</xdr:row>
      <xdr:rowOff>279068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70431" y="11977038"/>
          <a:ext cx="125730" cy="125730"/>
        </a:xfrm>
        <a:prstGeom prst="rect">
          <a:avLst/>
        </a:prstGeom>
      </xdr:spPr>
    </xdr:pic>
    <xdr:clientData/>
  </xdr:twoCellAnchor>
  <xdr:twoCellAnchor editAs="oneCell">
    <xdr:from>
      <xdr:col>13</xdr:col>
      <xdr:colOff>808143</xdr:colOff>
      <xdr:row>45</xdr:row>
      <xdr:rowOff>153338</xdr:rowOff>
    </xdr:from>
    <xdr:to>
      <xdr:col>14</xdr:col>
      <xdr:colOff>104140</xdr:colOff>
      <xdr:row>45</xdr:row>
      <xdr:rowOff>279068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16010" y="12015138"/>
          <a:ext cx="125730" cy="125730"/>
        </a:xfrm>
        <a:prstGeom prst="rect">
          <a:avLst/>
        </a:prstGeom>
      </xdr:spPr>
    </xdr:pic>
    <xdr:clientData/>
  </xdr:twoCellAnchor>
  <xdr:twoCellAnchor editAs="oneCell">
    <xdr:from>
      <xdr:col>2</xdr:col>
      <xdr:colOff>148806</xdr:colOff>
      <xdr:row>32</xdr:row>
      <xdr:rowOff>57028</xdr:rowOff>
    </xdr:from>
    <xdr:to>
      <xdr:col>2</xdr:col>
      <xdr:colOff>274536</xdr:colOff>
      <xdr:row>32</xdr:row>
      <xdr:rowOff>182758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6206" y="8828495"/>
          <a:ext cx="125730" cy="125730"/>
        </a:xfrm>
        <a:prstGeom prst="rect">
          <a:avLst/>
        </a:prstGeom>
      </xdr:spPr>
    </xdr:pic>
    <xdr:clientData/>
  </xdr:twoCellAnchor>
  <xdr:twoCellAnchor editAs="oneCell">
    <xdr:from>
      <xdr:col>3</xdr:col>
      <xdr:colOff>656806</xdr:colOff>
      <xdr:row>32</xdr:row>
      <xdr:rowOff>57028</xdr:rowOff>
    </xdr:from>
    <xdr:to>
      <xdr:col>4</xdr:col>
      <xdr:colOff>122136</xdr:colOff>
      <xdr:row>32</xdr:row>
      <xdr:rowOff>182758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26339" y="8828495"/>
          <a:ext cx="125730" cy="125730"/>
        </a:xfrm>
        <a:prstGeom prst="rect">
          <a:avLst/>
        </a:prstGeom>
      </xdr:spPr>
    </xdr:pic>
    <xdr:clientData/>
  </xdr:twoCellAnchor>
  <xdr:twoCellAnchor editAs="oneCell">
    <xdr:from>
      <xdr:col>5</xdr:col>
      <xdr:colOff>694906</xdr:colOff>
      <xdr:row>32</xdr:row>
      <xdr:rowOff>57028</xdr:rowOff>
    </xdr:from>
    <xdr:to>
      <xdr:col>5</xdr:col>
      <xdr:colOff>820636</xdr:colOff>
      <xdr:row>32</xdr:row>
      <xdr:rowOff>182758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68306" y="9239128"/>
          <a:ext cx="125730" cy="125730"/>
        </a:xfrm>
        <a:prstGeom prst="rect">
          <a:avLst/>
        </a:prstGeom>
      </xdr:spPr>
    </xdr:pic>
    <xdr:clientData/>
  </xdr:twoCellAnchor>
  <xdr:twoCellAnchor editAs="oneCell">
    <xdr:from>
      <xdr:col>6</xdr:col>
      <xdr:colOff>598597</xdr:colOff>
      <xdr:row>32</xdr:row>
      <xdr:rowOff>57028</xdr:rowOff>
    </xdr:from>
    <xdr:to>
      <xdr:col>6</xdr:col>
      <xdr:colOff>724327</xdr:colOff>
      <xdr:row>32</xdr:row>
      <xdr:rowOff>182758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75397" y="9239128"/>
          <a:ext cx="125730" cy="125730"/>
        </a:xfrm>
        <a:prstGeom prst="rect">
          <a:avLst/>
        </a:prstGeom>
      </xdr:spPr>
    </xdr:pic>
    <xdr:clientData/>
  </xdr:twoCellAnchor>
  <xdr:twoCellAnchor editAs="oneCell">
    <xdr:from>
      <xdr:col>8</xdr:col>
      <xdr:colOff>160868</xdr:colOff>
      <xdr:row>2</xdr:row>
      <xdr:rowOff>101600</xdr:rowOff>
    </xdr:from>
    <xdr:to>
      <xdr:col>11</xdr:col>
      <xdr:colOff>812801</xdr:colOff>
      <xdr:row>3</xdr:row>
      <xdr:rowOff>0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76801" y="685800"/>
          <a:ext cx="2463800" cy="482600"/>
        </a:xfrm>
        <a:prstGeom prst="rect">
          <a:avLst/>
        </a:prstGeom>
      </xdr:spPr>
    </xdr:pic>
    <xdr:clientData/>
  </xdr:twoCellAnchor>
  <xdr:twoCellAnchor editAs="oneCell">
    <xdr:from>
      <xdr:col>2</xdr:col>
      <xdr:colOff>5645</xdr:colOff>
      <xdr:row>59</xdr:row>
      <xdr:rowOff>25399</xdr:rowOff>
    </xdr:from>
    <xdr:to>
      <xdr:col>3</xdr:col>
      <xdr:colOff>558801</xdr:colOff>
      <xdr:row>63</xdr:row>
      <xdr:rowOff>186266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045" y="15747999"/>
          <a:ext cx="1531056" cy="11514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W64"/>
  <sheetViews>
    <sheetView tabSelected="1" workbookViewId="0">
      <selection activeCell="J10" sqref="J10"/>
    </sheetView>
  </sheetViews>
  <sheetFormatPr baseColWidth="10" defaultColWidth="12.83203125" defaultRowHeight="15"/>
  <cols>
    <col min="1" max="1" width="4.6640625" customWidth="1"/>
    <col min="2" max="2" width="5.6640625" customWidth="1"/>
    <col min="4" max="4" width="8.1640625" customWidth="1"/>
    <col min="5" max="5" width="9" style="46" customWidth="1"/>
    <col min="6" max="6" width="23.6640625" customWidth="1"/>
    <col min="7" max="7" width="12.83203125" style="41"/>
    <col min="8" max="8" width="4.6640625" customWidth="1"/>
    <col min="9" max="9" width="5.6640625" customWidth="1"/>
    <col min="10" max="10" width="10.83203125" customWidth="1"/>
    <col min="11" max="11" width="7.1640625" customWidth="1"/>
    <col min="12" max="12" width="10.83203125" customWidth="1"/>
    <col min="13" max="13" width="7.1640625" customWidth="1"/>
    <col min="14" max="14" width="10.83203125" customWidth="1"/>
    <col min="15" max="15" width="4.6640625" customWidth="1"/>
    <col min="16" max="16" width="6.1640625" customWidth="1"/>
    <col min="20" max="20" width="4.6640625" customWidth="1"/>
  </cols>
  <sheetData>
    <row r="2" spans="2:23" ht="24">
      <c r="B2" s="1" t="s">
        <v>0</v>
      </c>
    </row>
    <row r="3" spans="2:23" ht="42" thickBot="1">
      <c r="B3" s="2" t="s">
        <v>1</v>
      </c>
    </row>
    <row r="4" spans="2:23" ht="20" customHeight="1" thickBot="1">
      <c r="B4" s="87" t="s">
        <v>10</v>
      </c>
      <c r="C4" s="4" t="s">
        <v>3</v>
      </c>
      <c r="D4" s="172"/>
      <c r="E4" s="173"/>
      <c r="F4" s="173"/>
      <c r="G4" s="173"/>
      <c r="H4" s="173"/>
      <c r="I4" s="174"/>
      <c r="J4" s="116" t="s">
        <v>7</v>
      </c>
      <c r="K4" s="117"/>
      <c r="L4" s="118"/>
    </row>
    <row r="5" spans="2:23" ht="20" customHeight="1" thickBot="1">
      <c r="B5" s="164"/>
      <c r="C5" s="151" t="s">
        <v>4</v>
      </c>
      <c r="D5" s="152"/>
      <c r="E5" s="153"/>
      <c r="F5" s="153"/>
      <c r="G5" s="153"/>
      <c r="H5" s="153"/>
      <c r="I5" s="154"/>
      <c r="J5" s="122"/>
      <c r="K5" s="123"/>
      <c r="L5" s="124"/>
      <c r="T5" s="39"/>
    </row>
    <row r="6" spans="2:23" ht="20" customHeight="1">
      <c r="B6" s="164"/>
      <c r="C6" s="151"/>
      <c r="D6" s="155"/>
      <c r="E6" s="156"/>
      <c r="F6" s="156"/>
      <c r="G6" s="156"/>
      <c r="H6" s="156"/>
      <c r="I6" s="157"/>
      <c r="J6" s="116" t="s">
        <v>8</v>
      </c>
      <c r="K6" s="117"/>
      <c r="L6" s="118"/>
      <c r="T6" s="39"/>
    </row>
    <row r="7" spans="2:23" ht="20" customHeight="1" thickBot="1">
      <c r="B7" s="164"/>
      <c r="C7" s="151"/>
      <c r="D7" s="158"/>
      <c r="E7" s="159"/>
      <c r="F7" s="159"/>
      <c r="G7" s="159"/>
      <c r="H7" s="159"/>
      <c r="I7" s="160"/>
      <c r="J7" s="122"/>
      <c r="K7" s="123"/>
      <c r="L7" s="124"/>
      <c r="T7" s="39"/>
    </row>
    <row r="8" spans="2:23" ht="26" customHeight="1">
      <c r="B8" s="164"/>
      <c r="C8" s="146" t="s">
        <v>5</v>
      </c>
      <c r="D8" s="140" t="s">
        <v>50</v>
      </c>
      <c r="E8" s="141"/>
      <c r="F8" s="141"/>
      <c r="G8" s="141"/>
      <c r="H8" s="141"/>
      <c r="I8" s="141"/>
      <c r="J8" s="141"/>
      <c r="K8" s="141"/>
      <c r="L8" s="142"/>
    </row>
    <row r="9" spans="2:23" ht="26" customHeight="1" thickBot="1">
      <c r="B9" s="164"/>
      <c r="C9" s="147"/>
      <c r="D9" s="143"/>
      <c r="E9" s="144"/>
      <c r="F9" s="144"/>
      <c r="G9" s="144"/>
      <c r="H9" s="144"/>
      <c r="I9" s="144"/>
      <c r="J9" s="144"/>
      <c r="K9" s="144"/>
      <c r="L9" s="145"/>
    </row>
    <row r="10" spans="2:23" s="39" customFormat="1" ht="26" customHeight="1">
      <c r="B10" s="164"/>
      <c r="C10" s="161" t="s">
        <v>63</v>
      </c>
      <c r="D10" s="58"/>
      <c r="E10" s="58"/>
      <c r="F10" s="55" t="s">
        <v>49</v>
      </c>
      <c r="G10" s="55"/>
      <c r="H10" s="55"/>
      <c r="I10" s="55"/>
      <c r="J10" s="55"/>
      <c r="K10" s="55"/>
      <c r="L10" s="56"/>
    </row>
    <row r="11" spans="2:23" ht="28" customHeight="1" thickBot="1">
      <c r="B11" s="164"/>
      <c r="C11" s="162"/>
      <c r="D11" s="57"/>
      <c r="E11" s="57"/>
      <c r="F11" s="194" t="s">
        <v>66</v>
      </c>
      <c r="G11" s="53"/>
      <c r="H11" s="53"/>
      <c r="I11" s="53"/>
      <c r="J11" s="53"/>
      <c r="K11" s="53"/>
      <c r="L11" s="54"/>
    </row>
    <row r="12" spans="2:23" ht="20" customHeight="1" thickBot="1">
      <c r="B12" s="165"/>
      <c r="C12" s="163"/>
      <c r="D12" s="148" t="s">
        <v>6</v>
      </c>
      <c r="E12" s="149"/>
      <c r="F12" s="149"/>
      <c r="G12" s="149"/>
      <c r="H12" s="149"/>
      <c r="I12" s="149"/>
      <c r="J12" s="149"/>
      <c r="K12" s="149"/>
      <c r="L12" s="150"/>
    </row>
    <row r="13" spans="2:23" ht="20" customHeight="1" thickBot="1">
      <c r="C13" s="3"/>
      <c r="D13" s="171" t="s">
        <v>9</v>
      </c>
      <c r="E13" s="171"/>
      <c r="F13" s="171"/>
      <c r="G13" s="171"/>
      <c r="H13" s="171"/>
      <c r="I13" s="171"/>
      <c r="J13" s="171"/>
    </row>
    <row r="14" spans="2:23" ht="19" customHeight="1" thickBot="1">
      <c r="B14" s="87" t="s">
        <v>11</v>
      </c>
      <c r="C14" s="91" t="s">
        <v>18</v>
      </c>
      <c r="D14" s="92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3"/>
    </row>
    <row r="15" spans="2:23" ht="9" customHeight="1" thickBot="1">
      <c r="B15" s="88"/>
      <c r="C15" s="94" t="s">
        <v>3</v>
      </c>
      <c r="D15" s="96"/>
      <c r="E15" s="96"/>
      <c r="F15" s="96"/>
      <c r="G15" s="96"/>
      <c r="H15" s="97"/>
      <c r="I15" s="100" t="s">
        <v>14</v>
      </c>
      <c r="J15" s="32"/>
      <c r="K15" s="31"/>
      <c r="L15" s="31"/>
      <c r="M15" s="31"/>
      <c r="N15" s="31"/>
      <c r="O15" s="33"/>
      <c r="P15" s="34"/>
    </row>
    <row r="16" spans="2:23" ht="21" customHeight="1" thickBot="1">
      <c r="B16" s="88"/>
      <c r="C16" s="95"/>
      <c r="D16" s="98"/>
      <c r="E16" s="98"/>
      <c r="F16" s="98"/>
      <c r="G16" s="98"/>
      <c r="H16" s="99"/>
      <c r="I16" s="101"/>
      <c r="J16" s="7" t="s">
        <v>33</v>
      </c>
      <c r="K16" s="8"/>
      <c r="L16" s="8"/>
      <c r="M16" s="35">
        <v>3340</v>
      </c>
      <c r="N16" s="8" t="s">
        <v>35</v>
      </c>
      <c r="O16" s="103" t="str">
        <f>IF($K$17+$M$17=6,"1",IF($K$17+$M$17=12,"2",IF($K$17+$M$17=18,"3",IF($K$17+$M$17=24,"4",IF($K$17+$M$17=30,"5","0")))))</f>
        <v>0</v>
      </c>
      <c r="P16" s="16" t="s">
        <v>23</v>
      </c>
      <c r="R16" s="38"/>
      <c r="S16" s="38"/>
      <c r="T16" s="38"/>
      <c r="U16" s="38"/>
      <c r="V16" s="38"/>
      <c r="W16" s="38"/>
    </row>
    <row r="17" spans="2:23" ht="18" customHeight="1" thickBot="1">
      <c r="B17" s="88"/>
      <c r="C17" s="105" t="s">
        <v>4</v>
      </c>
      <c r="D17" s="107"/>
      <c r="E17" s="107"/>
      <c r="F17" s="107"/>
      <c r="G17" s="107"/>
      <c r="H17" s="108"/>
      <c r="I17" s="101"/>
      <c r="J17" s="6" t="s">
        <v>19</v>
      </c>
      <c r="K17" s="12"/>
      <c r="L17" s="14" t="s">
        <v>16</v>
      </c>
      <c r="M17" s="12"/>
      <c r="N17" s="14" t="s">
        <v>21</v>
      </c>
      <c r="O17" s="104"/>
      <c r="P17" s="15"/>
    </row>
    <row r="18" spans="2:23" ht="18" customHeight="1" thickBot="1">
      <c r="B18" s="88"/>
      <c r="C18" s="105"/>
      <c r="D18" s="107"/>
      <c r="E18" s="107"/>
      <c r="F18" s="107"/>
      <c r="G18" s="107"/>
      <c r="H18" s="108"/>
      <c r="I18" s="101"/>
      <c r="J18" s="23"/>
      <c r="K18" s="24"/>
      <c r="L18" s="24"/>
      <c r="M18" s="24"/>
      <c r="N18" s="111" t="s">
        <v>24</v>
      </c>
      <c r="O18" s="111"/>
      <c r="P18" s="112"/>
    </row>
    <row r="19" spans="2:23" s="9" customFormat="1" ht="18" customHeight="1" thickBot="1">
      <c r="B19" s="88"/>
      <c r="C19" s="105"/>
      <c r="D19" s="107"/>
      <c r="E19" s="107"/>
      <c r="F19" s="107"/>
      <c r="G19" s="107"/>
      <c r="H19" s="108"/>
      <c r="I19" s="101"/>
      <c r="J19" s="29"/>
      <c r="K19" s="27"/>
      <c r="L19" s="27"/>
      <c r="M19" s="27"/>
      <c r="N19" s="28"/>
      <c r="O19" s="28"/>
      <c r="P19" s="30"/>
    </row>
    <row r="20" spans="2:23" ht="19" customHeight="1" thickBot="1">
      <c r="B20" s="88"/>
      <c r="C20" s="105"/>
      <c r="D20" s="107"/>
      <c r="E20" s="107"/>
      <c r="F20" s="107"/>
      <c r="G20" s="107"/>
      <c r="H20" s="108"/>
      <c r="I20" s="101"/>
      <c r="J20" s="7" t="s">
        <v>36</v>
      </c>
      <c r="K20" s="8"/>
      <c r="L20" s="8"/>
      <c r="M20" s="35">
        <v>4420</v>
      </c>
      <c r="N20" s="8" t="s">
        <v>34</v>
      </c>
      <c r="O20" s="103" t="str">
        <f>IF($K$21+$M$21=8,"1",IF($K$21+$M$21=16,"2",IF($K$21+$M$21=24,"3",IF($K$21+$M$21=32,"4",IF($K$21+$M$21=40,"5","0")))))</f>
        <v>0</v>
      </c>
      <c r="P20" s="16" t="s">
        <v>23</v>
      </c>
      <c r="R20" s="38"/>
      <c r="S20" s="38"/>
      <c r="T20" s="38"/>
      <c r="U20" s="38"/>
      <c r="V20" s="38"/>
      <c r="W20" s="38"/>
    </row>
    <row r="21" spans="2:23" ht="20" customHeight="1" thickBot="1">
      <c r="B21" s="88"/>
      <c r="C21" s="106"/>
      <c r="D21" s="109"/>
      <c r="E21" s="109"/>
      <c r="F21" s="109"/>
      <c r="G21" s="109"/>
      <c r="H21" s="110"/>
      <c r="I21" s="101"/>
      <c r="J21" s="6" t="s">
        <v>19</v>
      </c>
      <c r="K21" s="12"/>
      <c r="L21" s="14" t="s">
        <v>16</v>
      </c>
      <c r="M21" s="12"/>
      <c r="N21" s="14" t="s">
        <v>21</v>
      </c>
      <c r="O21" s="104"/>
      <c r="P21" s="15"/>
    </row>
    <row r="22" spans="2:23" ht="20" customHeight="1" thickBot="1">
      <c r="B22" s="88"/>
      <c r="C22" s="113" t="s">
        <v>12</v>
      </c>
      <c r="D22" s="116" t="s">
        <v>13</v>
      </c>
      <c r="E22" s="117"/>
      <c r="F22" s="117"/>
      <c r="G22" s="117"/>
      <c r="H22" s="118"/>
      <c r="I22" s="101"/>
      <c r="J22" s="6"/>
      <c r="K22" s="14"/>
      <c r="L22" s="14"/>
      <c r="M22" s="14"/>
      <c r="N22" s="111" t="s">
        <v>27</v>
      </c>
      <c r="O22" s="111"/>
      <c r="P22" s="112"/>
    </row>
    <row r="23" spans="2:23" s="9" customFormat="1" ht="20" customHeight="1" thickBot="1">
      <c r="B23" s="88"/>
      <c r="C23" s="114"/>
      <c r="D23" s="119"/>
      <c r="E23" s="120"/>
      <c r="F23" s="120"/>
      <c r="G23" s="120"/>
      <c r="H23" s="121"/>
      <c r="I23" s="101"/>
      <c r="J23" s="29"/>
      <c r="K23" s="27"/>
      <c r="L23" s="27"/>
      <c r="M23" s="27"/>
      <c r="N23" s="28"/>
      <c r="O23" s="28"/>
      <c r="P23" s="30"/>
    </row>
    <row r="24" spans="2:23" ht="20" customHeight="1" thickBot="1">
      <c r="B24" s="88"/>
      <c r="C24" s="114"/>
      <c r="D24" s="119"/>
      <c r="E24" s="120"/>
      <c r="F24" s="120"/>
      <c r="G24" s="120"/>
      <c r="H24" s="121"/>
      <c r="I24" s="101"/>
      <c r="J24" s="17" t="s">
        <v>37</v>
      </c>
      <c r="K24" s="18"/>
      <c r="L24" s="18"/>
      <c r="M24" s="36">
        <v>5500</v>
      </c>
      <c r="N24" s="10" t="s">
        <v>34</v>
      </c>
      <c r="O24" s="103" t="str">
        <f>IF($K$25+$M$25=10,"1",IF($K$25+$M$25=20,"2",IF($K$25+$M$25=30,"3",IF($K$25+$M$25=40,"4",IF($K$25+$M$25=50,"5","0")))))</f>
        <v>0</v>
      </c>
      <c r="P24" s="19" t="s">
        <v>22</v>
      </c>
      <c r="R24" s="38"/>
      <c r="S24" s="38"/>
      <c r="T24" s="38"/>
      <c r="U24" s="38"/>
      <c r="V24" s="38"/>
      <c r="W24" s="38"/>
    </row>
    <row r="25" spans="2:23" ht="20" customHeight="1" thickBot="1">
      <c r="B25" s="88"/>
      <c r="C25" s="114"/>
      <c r="D25" s="119"/>
      <c r="E25" s="120"/>
      <c r="F25" s="120"/>
      <c r="G25" s="120"/>
      <c r="H25" s="121"/>
      <c r="I25" s="101"/>
      <c r="J25" s="20" t="s">
        <v>17</v>
      </c>
      <c r="K25" s="13"/>
      <c r="L25" s="21" t="s">
        <v>15</v>
      </c>
      <c r="M25" s="13"/>
      <c r="N25" s="21" t="s">
        <v>20</v>
      </c>
      <c r="O25" s="104"/>
      <c r="P25" s="22"/>
    </row>
    <row r="26" spans="2:23" ht="20" customHeight="1">
      <c r="B26" s="88"/>
      <c r="C26" s="114"/>
      <c r="D26" s="119"/>
      <c r="E26" s="120"/>
      <c r="F26" s="120"/>
      <c r="G26" s="120"/>
      <c r="H26" s="121"/>
      <c r="I26" s="101"/>
      <c r="J26" s="25"/>
      <c r="K26" s="26"/>
      <c r="L26" s="26"/>
      <c r="M26" s="26"/>
      <c r="N26" s="69" t="s">
        <v>28</v>
      </c>
      <c r="O26" s="69"/>
      <c r="P26" s="70"/>
    </row>
    <row r="27" spans="2:23" ht="28" customHeight="1">
      <c r="B27" s="88"/>
      <c r="C27" s="114"/>
      <c r="D27" s="119"/>
      <c r="E27" s="120"/>
      <c r="F27" s="120"/>
      <c r="G27" s="120"/>
      <c r="H27" s="121"/>
      <c r="I27" s="101"/>
      <c r="J27" s="71" t="s">
        <v>25</v>
      </c>
      <c r="K27" s="72"/>
      <c r="L27" s="132" t="s">
        <v>26</v>
      </c>
      <c r="M27" s="133"/>
      <c r="N27" s="133"/>
      <c r="O27" s="133"/>
      <c r="P27" s="134"/>
    </row>
    <row r="28" spans="2:23" ht="20" customHeight="1" thickBot="1">
      <c r="B28" s="88"/>
      <c r="C28" s="115"/>
      <c r="D28" s="122"/>
      <c r="E28" s="123"/>
      <c r="F28" s="123"/>
      <c r="G28" s="123"/>
      <c r="H28" s="124"/>
      <c r="I28" s="102"/>
      <c r="J28" s="73"/>
      <c r="K28" s="74"/>
      <c r="L28" s="135"/>
      <c r="M28" s="135"/>
      <c r="N28" s="135"/>
      <c r="O28" s="135"/>
      <c r="P28" s="136"/>
    </row>
    <row r="29" spans="2:23" ht="26" customHeight="1" thickBot="1">
      <c r="B29" s="89"/>
      <c r="C29" s="125" t="s">
        <v>2</v>
      </c>
      <c r="D29" s="137" t="s">
        <v>50</v>
      </c>
      <c r="E29" s="138"/>
      <c r="F29" s="138"/>
      <c r="G29" s="138"/>
      <c r="H29" s="138"/>
      <c r="I29" s="138"/>
      <c r="J29" s="138"/>
      <c r="K29" s="138"/>
      <c r="L29" s="138"/>
      <c r="M29" s="138"/>
      <c r="N29" s="138"/>
      <c r="O29" s="138"/>
      <c r="P29" s="139"/>
    </row>
    <row r="30" spans="2:23" s="39" customFormat="1" ht="20" customHeight="1" thickBot="1">
      <c r="B30" s="89"/>
      <c r="C30" s="126"/>
      <c r="D30" s="63" t="s">
        <v>52</v>
      </c>
      <c r="E30" s="64"/>
      <c r="F30" s="63" t="s">
        <v>53</v>
      </c>
      <c r="G30" s="75"/>
      <c r="H30" s="76"/>
      <c r="I30" s="76"/>
      <c r="J30" s="76"/>
      <c r="K30" s="76"/>
      <c r="L30" s="76"/>
      <c r="M30" s="76"/>
      <c r="N30" s="76"/>
      <c r="O30" s="76"/>
      <c r="P30" s="77"/>
      <c r="R30" s="42" t="s">
        <v>54</v>
      </c>
      <c r="S30" s="65" t="s">
        <v>47</v>
      </c>
      <c r="T30" s="66"/>
    </row>
    <row r="31" spans="2:23" ht="43" customHeight="1" thickBot="1">
      <c r="B31" s="90"/>
      <c r="C31" s="127"/>
      <c r="D31" s="49"/>
      <c r="E31" s="47" t="s">
        <v>60</v>
      </c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9"/>
      <c r="R31" s="51" t="str">
        <f>IF($D$31="北海道","北海道",IF(OR($D$31="青森",$D$31="岩手",$D$31="秋田",$D$31="山形",$D$31="宮城",$D$31="福島"),"東北",IF(OR($D$31="茨城",$D$31="栃木",$D$31="群馬",$D$31="埼玉",$D$31="千葉",$D$31="東京",$D$31="神奈川",$D$31="山梨",$D$31="長野",$D$31="新潟"),"関東信越",IF(OR($D$31="富山",$D$31="石川",$D$31="福井",$D$31="静岡",$D$31="愛知",$D$31="三重",$D$31="岐阜"),"北陸東海",IF(OR($D$31="滋賀",$D$31="京都",$D$31="兵庫",$D$31="奈良",$D$31="和歌山",$D$31="大阪"),"近畿",IF(OR($D$31="香川",$D$31="徳島",$D$31="愛媛",$D$31="高知"),"四国",IF(OR($D$31="鳥取",$D$31="岡山",$D$31="島根",$D$31="広島",$D$31="山口"),"中国",IF(OR($D$31="福岡",$D$31="佐賀",$D$31="大分",$D$31="熊本",$D$31="長崎",$D$31="宮崎",$D$31="鹿児島"),"九州",IF($D$31="沖縄","沖縄","")))))))))</f>
        <v/>
      </c>
      <c r="S31" s="52">
        <f>IF($R$31="北海道",2210,IF($R$31="東北",1290,IF($R$31="関東信越",1180,IF($R$31="北陸東海",970,IF($R$31="近畿",860,IF($R$31="四国",860,IF($R$31="中国",750,IF($R$31="九州",750,IF($R$31="沖縄",1450,0)))))))))</f>
        <v>0</v>
      </c>
      <c r="T31" s="43" t="s">
        <v>55</v>
      </c>
    </row>
    <row r="32" spans="2:23" ht="20" customHeight="1" thickBot="1">
      <c r="D32" s="170" t="s">
        <v>62</v>
      </c>
      <c r="E32" s="170"/>
      <c r="F32" s="170"/>
      <c r="G32" s="170"/>
      <c r="H32" s="170"/>
      <c r="I32" s="170"/>
      <c r="J32" s="170"/>
    </row>
    <row r="33" spans="2:16" ht="19" customHeight="1" thickBot="1">
      <c r="B33" s="87" t="s">
        <v>29</v>
      </c>
      <c r="C33" s="91" t="s">
        <v>18</v>
      </c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3"/>
    </row>
    <row r="34" spans="2:16" ht="9" customHeight="1" thickBot="1">
      <c r="B34" s="88"/>
      <c r="C34" s="94" t="s">
        <v>3</v>
      </c>
      <c r="D34" s="96"/>
      <c r="E34" s="96"/>
      <c r="F34" s="96"/>
      <c r="G34" s="96"/>
      <c r="H34" s="97"/>
      <c r="I34" s="100" t="s">
        <v>14</v>
      </c>
      <c r="J34" s="32"/>
      <c r="K34" s="31"/>
      <c r="L34" s="31"/>
      <c r="M34" s="31"/>
      <c r="N34" s="31"/>
      <c r="O34" s="33"/>
      <c r="P34" s="34"/>
    </row>
    <row r="35" spans="2:16" ht="21" customHeight="1" thickBot="1">
      <c r="B35" s="88"/>
      <c r="C35" s="95"/>
      <c r="D35" s="98"/>
      <c r="E35" s="98"/>
      <c r="F35" s="98"/>
      <c r="G35" s="98"/>
      <c r="H35" s="99"/>
      <c r="I35" s="101"/>
      <c r="J35" s="7" t="s">
        <v>33</v>
      </c>
      <c r="K35" s="8"/>
      <c r="L35" s="8"/>
      <c r="M35" s="35">
        <v>3340</v>
      </c>
      <c r="N35" s="8" t="s">
        <v>38</v>
      </c>
      <c r="O35" s="103" t="str">
        <f>IF($K$36+$M$36=6,"1",IF($K$36+$M$36=12,"2",IF($K$36+$M$36=18,"3",IF($K$36+$M$36=24,"4",IF($K$36+$M$36=30,"5","0")))))</f>
        <v>0</v>
      </c>
      <c r="P35" s="16" t="s">
        <v>23</v>
      </c>
    </row>
    <row r="36" spans="2:16" ht="18" customHeight="1" thickBot="1">
      <c r="B36" s="88"/>
      <c r="C36" s="105" t="s">
        <v>4</v>
      </c>
      <c r="D36" s="107"/>
      <c r="E36" s="107"/>
      <c r="F36" s="107"/>
      <c r="G36" s="107"/>
      <c r="H36" s="108"/>
      <c r="I36" s="101"/>
      <c r="J36" s="6" t="s">
        <v>19</v>
      </c>
      <c r="K36" s="12"/>
      <c r="L36" s="14" t="s">
        <v>16</v>
      </c>
      <c r="M36" s="11"/>
      <c r="N36" s="14" t="s">
        <v>21</v>
      </c>
      <c r="O36" s="104"/>
      <c r="P36" s="15"/>
    </row>
    <row r="37" spans="2:16" ht="18" customHeight="1" thickBot="1">
      <c r="B37" s="88"/>
      <c r="C37" s="105"/>
      <c r="D37" s="107"/>
      <c r="E37" s="107"/>
      <c r="F37" s="107"/>
      <c r="G37" s="107"/>
      <c r="H37" s="108"/>
      <c r="I37" s="101"/>
      <c r="J37" s="23"/>
      <c r="K37" s="24"/>
      <c r="L37" s="24"/>
      <c r="M37" s="24"/>
      <c r="N37" s="111" t="s">
        <v>24</v>
      </c>
      <c r="O37" s="111"/>
      <c r="P37" s="112"/>
    </row>
    <row r="38" spans="2:16" ht="18" customHeight="1" thickBot="1">
      <c r="B38" s="88"/>
      <c r="C38" s="105"/>
      <c r="D38" s="107"/>
      <c r="E38" s="107"/>
      <c r="F38" s="107"/>
      <c r="G38" s="107"/>
      <c r="H38" s="108"/>
      <c r="I38" s="101"/>
      <c r="J38" s="29"/>
      <c r="K38" s="27"/>
      <c r="L38" s="27"/>
      <c r="M38" s="27"/>
      <c r="N38" s="28"/>
      <c r="O38" s="28"/>
      <c r="P38" s="30"/>
    </row>
    <row r="39" spans="2:16" ht="19" customHeight="1" thickBot="1">
      <c r="B39" s="88"/>
      <c r="C39" s="105"/>
      <c r="D39" s="107"/>
      <c r="E39" s="107"/>
      <c r="F39" s="107"/>
      <c r="G39" s="107"/>
      <c r="H39" s="108"/>
      <c r="I39" s="101"/>
      <c r="J39" s="7" t="s">
        <v>36</v>
      </c>
      <c r="K39" s="8"/>
      <c r="L39" s="8"/>
      <c r="M39" s="35">
        <v>4420</v>
      </c>
      <c r="N39" s="8" t="s">
        <v>39</v>
      </c>
      <c r="O39" s="103" t="str">
        <f>IF($K$40+$M$40=8,"1",IF($K$40+$M$40=16,"2",IF($K$40+$M$40=24,"3",IF($K$40+$M$40=32,"4",IF($K$40+$M$40=40,"5","0")))))</f>
        <v>0</v>
      </c>
      <c r="P39" s="16" t="s">
        <v>23</v>
      </c>
    </row>
    <row r="40" spans="2:16" ht="20" customHeight="1" thickBot="1">
      <c r="B40" s="88"/>
      <c r="C40" s="106"/>
      <c r="D40" s="109"/>
      <c r="E40" s="109"/>
      <c r="F40" s="109"/>
      <c r="G40" s="109"/>
      <c r="H40" s="110"/>
      <c r="I40" s="101"/>
      <c r="J40" s="6" t="s">
        <v>19</v>
      </c>
      <c r="K40" s="12"/>
      <c r="L40" s="14" t="s">
        <v>16</v>
      </c>
      <c r="M40" s="12"/>
      <c r="N40" s="14" t="s">
        <v>21</v>
      </c>
      <c r="O40" s="104"/>
      <c r="P40" s="15"/>
    </row>
    <row r="41" spans="2:16" ht="20" customHeight="1" thickBot="1">
      <c r="B41" s="88"/>
      <c r="C41" s="113" t="s">
        <v>12</v>
      </c>
      <c r="D41" s="116" t="s">
        <v>40</v>
      </c>
      <c r="E41" s="117"/>
      <c r="F41" s="117"/>
      <c r="G41" s="117"/>
      <c r="H41" s="118"/>
      <c r="I41" s="101"/>
      <c r="J41" s="6"/>
      <c r="K41" s="14"/>
      <c r="L41" s="14"/>
      <c r="M41" s="14"/>
      <c r="N41" s="111" t="s">
        <v>27</v>
      </c>
      <c r="O41" s="111"/>
      <c r="P41" s="112"/>
    </row>
    <row r="42" spans="2:16" ht="20" customHeight="1" thickBot="1">
      <c r="B42" s="88"/>
      <c r="C42" s="114"/>
      <c r="D42" s="119"/>
      <c r="E42" s="120"/>
      <c r="F42" s="120"/>
      <c r="G42" s="120"/>
      <c r="H42" s="121"/>
      <c r="I42" s="101"/>
      <c r="J42" s="29"/>
      <c r="K42" s="27"/>
      <c r="L42" s="27"/>
      <c r="M42" s="27"/>
      <c r="N42" s="28"/>
      <c r="O42" s="28"/>
      <c r="P42" s="30"/>
    </row>
    <row r="43" spans="2:16" ht="20" customHeight="1" thickBot="1">
      <c r="B43" s="88"/>
      <c r="C43" s="114"/>
      <c r="D43" s="119"/>
      <c r="E43" s="120"/>
      <c r="F43" s="120"/>
      <c r="G43" s="120"/>
      <c r="H43" s="121"/>
      <c r="I43" s="101"/>
      <c r="J43" s="17" t="s">
        <v>37</v>
      </c>
      <c r="K43" s="18"/>
      <c r="L43" s="18"/>
      <c r="M43" s="36">
        <v>5500</v>
      </c>
      <c r="N43" s="10" t="s">
        <v>35</v>
      </c>
      <c r="O43" s="103" t="str">
        <f>IF($K$44+$M$44=10,"1",IF($K$44+$M$44=20,"2",IF($K$44+$M$44=30,"3",IF($K$44+$M$44=40,"4",IF($K$44+$M$44=50,"5","0")))))</f>
        <v>0</v>
      </c>
      <c r="P43" s="19" t="s">
        <v>22</v>
      </c>
    </row>
    <row r="44" spans="2:16" ht="20" customHeight="1" thickBot="1">
      <c r="B44" s="88"/>
      <c r="C44" s="114"/>
      <c r="D44" s="119"/>
      <c r="E44" s="120"/>
      <c r="F44" s="120"/>
      <c r="G44" s="120"/>
      <c r="H44" s="121"/>
      <c r="I44" s="101"/>
      <c r="J44" s="20" t="s">
        <v>17</v>
      </c>
      <c r="K44" s="13"/>
      <c r="L44" s="21" t="s">
        <v>15</v>
      </c>
      <c r="M44" s="13"/>
      <c r="N44" s="21" t="s">
        <v>20</v>
      </c>
      <c r="O44" s="104"/>
      <c r="P44" s="22"/>
    </row>
    <row r="45" spans="2:16" ht="20" customHeight="1">
      <c r="B45" s="88"/>
      <c r="C45" s="114"/>
      <c r="D45" s="119"/>
      <c r="E45" s="120"/>
      <c r="F45" s="120"/>
      <c r="G45" s="120"/>
      <c r="H45" s="121"/>
      <c r="I45" s="101"/>
      <c r="J45" s="25"/>
      <c r="K45" s="26"/>
      <c r="L45" s="26"/>
      <c r="M45" s="26"/>
      <c r="N45" s="69" t="s">
        <v>28</v>
      </c>
      <c r="O45" s="69"/>
      <c r="P45" s="70"/>
    </row>
    <row r="46" spans="2:16" ht="28" customHeight="1">
      <c r="B46" s="88"/>
      <c r="C46" s="114"/>
      <c r="D46" s="119"/>
      <c r="E46" s="120"/>
      <c r="F46" s="120"/>
      <c r="G46" s="120"/>
      <c r="H46" s="121"/>
      <c r="I46" s="101"/>
      <c r="J46" s="71" t="s">
        <v>25</v>
      </c>
      <c r="K46" s="72"/>
      <c r="L46" s="132" t="s">
        <v>26</v>
      </c>
      <c r="M46" s="133"/>
      <c r="N46" s="133"/>
      <c r="O46" s="133"/>
      <c r="P46" s="134"/>
    </row>
    <row r="47" spans="2:16" ht="20" customHeight="1" thickBot="1">
      <c r="B47" s="88"/>
      <c r="C47" s="115"/>
      <c r="D47" s="122"/>
      <c r="E47" s="123"/>
      <c r="F47" s="123"/>
      <c r="G47" s="123"/>
      <c r="H47" s="124"/>
      <c r="I47" s="102"/>
      <c r="J47" s="73"/>
      <c r="K47" s="74"/>
      <c r="L47" s="135"/>
      <c r="M47" s="135"/>
      <c r="N47" s="135"/>
      <c r="O47" s="135"/>
      <c r="P47" s="136"/>
    </row>
    <row r="48" spans="2:16" ht="26" customHeight="1" thickBot="1">
      <c r="B48" s="89"/>
      <c r="C48" s="125" t="s">
        <v>2</v>
      </c>
      <c r="D48" s="137" t="s">
        <v>51</v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9"/>
    </row>
    <row r="49" spans="2:20" s="39" customFormat="1" ht="20" customHeight="1" thickBot="1">
      <c r="B49" s="89"/>
      <c r="C49" s="126"/>
      <c r="D49" s="63" t="s">
        <v>52</v>
      </c>
      <c r="E49" s="64"/>
      <c r="F49" s="63" t="s">
        <v>53</v>
      </c>
      <c r="G49" s="75"/>
      <c r="H49" s="76"/>
      <c r="I49" s="76"/>
      <c r="J49" s="76"/>
      <c r="K49" s="76"/>
      <c r="L49" s="76"/>
      <c r="M49" s="76"/>
      <c r="N49" s="76"/>
      <c r="O49" s="76"/>
      <c r="P49" s="77"/>
      <c r="R49" s="42" t="s">
        <v>54</v>
      </c>
      <c r="S49" s="67" t="s">
        <v>47</v>
      </c>
      <c r="T49" s="68"/>
    </row>
    <row r="50" spans="2:20" ht="43" customHeight="1" thickBot="1">
      <c r="B50" s="90"/>
      <c r="C50" s="127"/>
      <c r="D50" s="49"/>
      <c r="E50" s="47" t="s">
        <v>60</v>
      </c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1"/>
      <c r="R50" s="51" t="str">
        <f>IF($D$50="北海道","北海道",IF(OR($D$50="青森",$D$50="岩手",$D$50="秋田",$D$50="山形",$D$50="宮城",$D$50="福島"),"東北",IF(OR($D$50="茨城",$D$50="栃木",$D$50="群馬",$D$50="埼玉",$D$50="千葉",$D$50="東京",$D$50="神奈川",$D$50="山梨",$D$50="長野",$D$50="新潟"),"関東信越",IF(OR($D$50="富山",$D$50="石川",$D$50="福井",$D$50="静岡",$D$50="愛知",$D$50="三重",$D$50="岐阜"),"北陸東海",IF(OR($D$50="滋賀",$D$50="京都",$D$50="兵庫",$D$50="奈良",$D$50="和歌山",$D$50="大阪"),"近畿",IF(OR($D$50="香川",$D$50="徳島",$D$50="愛媛",$D$50="高知"),"四国",IF(OR($D$50="鳥取",$D$50="岡山",$D$50="島根",$D$50="広島",$D$50="山口"),"中国",IF(OR($D$50="福岡",$D$50="佐賀",$D$50="大分",$D$50="熊本",$D$50="長崎",$D$50="宮崎",$D$50="鹿児島"),"九州",IF($D$50="沖縄","沖縄","")))))))))</f>
        <v/>
      </c>
      <c r="S50" s="52">
        <f>IF($R$50="北海道",2210,IF($R$50="東北",1290,IF($R$50="関東信越",1180,IF($R$50="北陸東海",970,IF($R$50="近畿",860,IF($R$50="四国",860,IF($R$50="中国",750,IF($R$50="九州",750,IF($R$50="沖縄",1450,0)))))))))</f>
        <v>0</v>
      </c>
      <c r="T50" s="44" t="s">
        <v>55</v>
      </c>
    </row>
    <row r="51" spans="2:20" ht="16" thickBot="1"/>
    <row r="52" spans="2:20" ht="18" customHeight="1" thickBot="1">
      <c r="B52" s="166" t="s">
        <v>48</v>
      </c>
      <c r="C52" s="37" t="s">
        <v>31</v>
      </c>
      <c r="D52" s="48" t="s">
        <v>32</v>
      </c>
      <c r="E52" s="48"/>
      <c r="F52" s="50" t="s">
        <v>46</v>
      </c>
      <c r="G52" s="192" t="s">
        <v>47</v>
      </c>
      <c r="H52" s="193"/>
      <c r="I52" s="175" t="s">
        <v>30</v>
      </c>
      <c r="J52" s="178"/>
      <c r="K52" s="179"/>
      <c r="L52" s="179"/>
      <c r="M52" s="179"/>
      <c r="N52" s="179"/>
      <c r="O52" s="179"/>
      <c r="P52" s="180"/>
    </row>
    <row r="53" spans="2:20" ht="20" customHeight="1">
      <c r="B53" s="167"/>
      <c r="C53" s="169" t="str">
        <f>TEXT(($M$16*VALUE($O$16)+$M$20*VALUE($O$20)+$M$24*VALUE($O$24)),"¥#,##0")</f>
        <v>¥0</v>
      </c>
      <c r="D53" s="59" t="str">
        <f>TEXT(($M$35*VALUE($O$35)+$M$39*VALUE($O$39)+$M$43*VALUE($O$43)),"¥#,##0")</f>
        <v>¥0</v>
      </c>
      <c r="E53" s="60"/>
      <c r="F53" s="188" t="str">
        <f>IF(AND($D$10="",$D$11&lt;&gt;""),324,IF(AND($D$10&lt;&gt;"",$D$11=""),"振り込み手数料別途かかります",""))</f>
        <v/>
      </c>
      <c r="G53" s="190">
        <f>IFERROR($S$31+$S$50,"")</f>
        <v>0</v>
      </c>
      <c r="H53" s="118" t="s">
        <v>55</v>
      </c>
      <c r="I53" s="176"/>
      <c r="J53" s="181"/>
      <c r="K53" s="182"/>
      <c r="L53" s="182"/>
      <c r="M53" s="182"/>
      <c r="N53" s="182"/>
      <c r="O53" s="182"/>
      <c r="P53" s="183"/>
    </row>
    <row r="54" spans="2:20" ht="20" customHeight="1" thickBot="1">
      <c r="B54" s="168"/>
      <c r="C54" s="61"/>
      <c r="D54" s="61"/>
      <c r="E54" s="62"/>
      <c r="F54" s="189"/>
      <c r="G54" s="191"/>
      <c r="H54" s="124"/>
      <c r="I54" s="177"/>
      <c r="J54" s="184"/>
      <c r="K54" s="185"/>
      <c r="L54" s="185"/>
      <c r="M54" s="185"/>
      <c r="N54" s="185"/>
      <c r="O54" s="185"/>
      <c r="P54" s="186"/>
    </row>
    <row r="55" spans="2:20" ht="16" thickBot="1"/>
    <row r="56" spans="2:20" ht="18" customHeight="1">
      <c r="B56" s="78" t="s">
        <v>56</v>
      </c>
      <c r="C56" s="81" t="str">
        <f>TEXT($C$53+$D$53+IF($F$53="振り込み手数料別途かかります","0",IF($D$11&lt;&gt;"",$F$53,0))+$G$53,"¥#,##0")</f>
        <v>¥0</v>
      </c>
      <c r="D56" s="82"/>
      <c r="E56" s="45"/>
    </row>
    <row r="57" spans="2:20" ht="18" customHeight="1">
      <c r="B57" s="79"/>
      <c r="C57" s="83"/>
      <c r="D57" s="84"/>
      <c r="E57" s="45"/>
    </row>
    <row r="58" spans="2:20" ht="19" customHeight="1" thickBot="1">
      <c r="B58" s="80"/>
      <c r="C58" s="85"/>
      <c r="D58" s="86"/>
      <c r="E58" s="45"/>
    </row>
    <row r="60" spans="2:20" ht="18">
      <c r="F60" s="187" t="s">
        <v>41</v>
      </c>
      <c r="G60" s="187"/>
      <c r="H60" s="187"/>
    </row>
    <row r="61" spans="2:20">
      <c r="F61" s="5" t="s">
        <v>42</v>
      </c>
      <c r="J61" s="170" t="s">
        <v>43</v>
      </c>
      <c r="K61" s="170"/>
      <c r="L61" s="170"/>
      <c r="M61" s="170"/>
      <c r="N61" s="170"/>
    </row>
    <row r="62" spans="2:20">
      <c r="F62" s="5" t="s">
        <v>64</v>
      </c>
      <c r="J62" s="170" t="s">
        <v>44</v>
      </c>
      <c r="K62" s="170"/>
      <c r="L62" s="170"/>
      <c r="M62" s="170"/>
    </row>
    <row r="63" spans="2:20">
      <c r="F63" s="5" t="s">
        <v>65</v>
      </c>
      <c r="J63" s="170" t="s">
        <v>45</v>
      </c>
      <c r="K63" s="170"/>
      <c r="L63" s="170"/>
    </row>
    <row r="64" spans="2:20">
      <c r="F64" s="40"/>
      <c r="H64" s="40"/>
      <c r="I64" s="40"/>
      <c r="J64" s="40"/>
      <c r="K64" s="40"/>
      <c r="L64" s="40"/>
      <c r="M64" s="40"/>
      <c r="N64" s="40"/>
    </row>
  </sheetData>
  <mergeCells count="73">
    <mergeCell ref="F60:H60"/>
    <mergeCell ref="F53:F54"/>
    <mergeCell ref="G53:G54"/>
    <mergeCell ref="G52:H52"/>
    <mergeCell ref="H53:H54"/>
    <mergeCell ref="J61:N61"/>
    <mergeCell ref="J62:M62"/>
    <mergeCell ref="J63:L63"/>
    <mergeCell ref="I52:I54"/>
    <mergeCell ref="J52:P54"/>
    <mergeCell ref="B4:B12"/>
    <mergeCell ref="B52:B54"/>
    <mergeCell ref="C53:C54"/>
    <mergeCell ref="C14:P14"/>
    <mergeCell ref="B14:B31"/>
    <mergeCell ref="O24:O25"/>
    <mergeCell ref="C29:C31"/>
    <mergeCell ref="D32:J32"/>
    <mergeCell ref="N26:P26"/>
    <mergeCell ref="J27:K28"/>
    <mergeCell ref="L27:P28"/>
    <mergeCell ref="O16:O17"/>
    <mergeCell ref="N18:P18"/>
    <mergeCell ref="D13:J13"/>
    <mergeCell ref="D4:I4"/>
    <mergeCell ref="D8:L9"/>
    <mergeCell ref="C8:C9"/>
    <mergeCell ref="D12:L12"/>
    <mergeCell ref="C5:C7"/>
    <mergeCell ref="D5:I7"/>
    <mergeCell ref="J4:L5"/>
    <mergeCell ref="J6:L7"/>
    <mergeCell ref="C10:C12"/>
    <mergeCell ref="N22:P22"/>
    <mergeCell ref="C48:C50"/>
    <mergeCell ref="I15:I28"/>
    <mergeCell ref="C15:C16"/>
    <mergeCell ref="D15:H16"/>
    <mergeCell ref="C22:C28"/>
    <mergeCell ref="C17:C21"/>
    <mergeCell ref="D17:H21"/>
    <mergeCell ref="D22:H28"/>
    <mergeCell ref="F31:P31"/>
    <mergeCell ref="F49:P49"/>
    <mergeCell ref="F50:P50"/>
    <mergeCell ref="O20:O21"/>
    <mergeCell ref="L46:P47"/>
    <mergeCell ref="D29:P29"/>
    <mergeCell ref="D48:P48"/>
    <mergeCell ref="B56:B58"/>
    <mergeCell ref="C56:D58"/>
    <mergeCell ref="B33:B50"/>
    <mergeCell ref="C33:P33"/>
    <mergeCell ref="C34:C35"/>
    <mergeCell ref="D34:H35"/>
    <mergeCell ref="I34:I47"/>
    <mergeCell ref="O35:O36"/>
    <mergeCell ref="C36:C40"/>
    <mergeCell ref="D36:H40"/>
    <mergeCell ref="N37:P37"/>
    <mergeCell ref="O39:O40"/>
    <mergeCell ref="C41:C47"/>
    <mergeCell ref="D41:H47"/>
    <mergeCell ref="N41:P41"/>
    <mergeCell ref="O43:O44"/>
    <mergeCell ref="D53:E54"/>
    <mergeCell ref="D30:E30"/>
    <mergeCell ref="D49:E49"/>
    <mergeCell ref="S30:T30"/>
    <mergeCell ref="S49:T49"/>
    <mergeCell ref="N45:P45"/>
    <mergeCell ref="J46:K47"/>
    <mergeCell ref="F30:P30"/>
  </mergeCells>
  <phoneticPr fontId="3"/>
  <pageMargins left="0.7" right="0.7" top="0.75" bottom="0.75" header="0.3" footer="0.3"/>
  <pageSetup paperSize="9" orientation="portrait" horizontalDpi="4294967292" verticalDpi="4294967292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Sheet2!$A$1:$A$5</xm:f>
          </x14:formula1>
          <xm:sqref>E50 E31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5"/>
  <sheetViews>
    <sheetView workbookViewId="0">
      <selection activeCell="A4" sqref="A4"/>
    </sheetView>
  </sheetViews>
  <sheetFormatPr baseColWidth="10" defaultColWidth="12.83203125" defaultRowHeight="15"/>
  <cols>
    <col min="1" max="1" width="15.33203125" bestFit="1" customWidth="1"/>
  </cols>
  <sheetData>
    <row r="1" spans="1:1">
      <c r="A1" t="s">
        <v>60</v>
      </c>
    </row>
    <row r="2" spans="1:1">
      <c r="A2" t="s">
        <v>57</v>
      </c>
    </row>
    <row r="3" spans="1:1">
      <c r="A3" t="s">
        <v>61</v>
      </c>
    </row>
    <row r="4" spans="1:1">
      <c r="A4" t="s">
        <v>58</v>
      </c>
    </row>
    <row r="5" spans="1:1">
      <c r="A5" t="s">
        <v>59</v>
      </c>
    </row>
  </sheetData>
  <phoneticPr fontId="3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>otonari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otonari otonari</dc:creator>
  <cp:lastModifiedBy>Microsoft Office User</cp:lastModifiedBy>
  <dcterms:created xsi:type="dcterms:W3CDTF">2019-01-20T23:50:58Z</dcterms:created>
  <dcterms:modified xsi:type="dcterms:W3CDTF">2021-09-14T08:46:50Z</dcterms:modified>
</cp:coreProperties>
</file>